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855" windowWidth="26715" windowHeight="11535"/>
  </bookViews>
  <sheets>
    <sheet name="Основная" sheetId="2" r:id="rId1"/>
    <sheet name="Приходы товара" sheetId="1" r:id="rId2"/>
    <sheet name="Лист1" sheetId="3" r:id="rId3"/>
  </sheets>
  <externalReferences>
    <externalReference r:id="rId4"/>
    <externalReference r:id="rId5"/>
  </externalReferences>
  <definedNames>
    <definedName name="_xlnm._FilterDatabase" localSheetId="0" hidden="1">Основная!$A$3:$E$3</definedName>
  </definedName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8" i="3" l="1"/>
  <c r="P18" i="3"/>
  <c r="S18" i="3" s="1"/>
  <c r="Q17" i="3"/>
  <c r="P17" i="3"/>
  <c r="H17" i="3"/>
  <c r="Q16" i="3"/>
  <c r="P16" i="3"/>
  <c r="R15" i="3"/>
  <c r="P15" i="3"/>
  <c r="S15" i="3" s="1"/>
  <c r="S14" i="3"/>
  <c r="R14" i="3"/>
  <c r="R13" i="3"/>
  <c r="P13" i="3"/>
  <c r="S13" i="3" s="1"/>
  <c r="R12" i="3"/>
  <c r="P12" i="3"/>
  <c r="S12" i="3" s="1"/>
  <c r="R11" i="3"/>
  <c r="P11" i="3"/>
  <c r="S11" i="3" s="1"/>
  <c r="R10" i="3"/>
  <c r="P10" i="3"/>
  <c r="S10" i="3" s="1"/>
  <c r="R9" i="3"/>
  <c r="P9" i="3"/>
  <c r="S9" i="3" s="1"/>
  <c r="R8" i="3"/>
  <c r="P8" i="3"/>
  <c r="S8" i="3" s="1"/>
  <c r="S17" i="3" l="1"/>
  <c r="S16" i="3"/>
  <c r="R17" i="3"/>
  <c r="R16" i="3"/>
</calcChain>
</file>

<file path=xl/comments1.xml><?xml version="1.0" encoding="utf-8"?>
<comments xmlns="http://schemas.openxmlformats.org/spreadsheetml/2006/main">
  <authors>
    <author>Колесников Павел</author>
  </authors>
  <commentList>
    <comment ref="J7" authorId="0">
      <text>
        <r>
          <rPr>
            <sz val="9"/>
            <color indexed="81"/>
            <rFont val="Tahoma"/>
            <family val="2"/>
            <charset val="204"/>
          </rPr>
          <t xml:space="preserve">при заполнении поля для действующей SKU минимальная неделимая кратность равна жесткой кратности указанной на закладке склад в карточке товара 
</t>
        </r>
      </text>
    </comment>
    <comment ref="K7" authorId="0">
      <text>
        <r>
          <rPr>
            <sz val="9"/>
            <color indexed="81"/>
            <rFont val="Tahoma"/>
            <family val="2"/>
            <charset val="204"/>
          </rPr>
          <t xml:space="preserve">должна быть больше либо равна минимальной неделимой кратности
</t>
        </r>
      </text>
    </comment>
  </commentList>
</comments>
</file>

<file path=xl/sharedStrings.xml><?xml version="1.0" encoding="utf-8"?>
<sst xmlns="http://schemas.openxmlformats.org/spreadsheetml/2006/main" count="298" uniqueCount="176">
  <si>
    <t>код</t>
  </si>
  <si>
    <t>код п-ка</t>
  </si>
  <si>
    <t>Статус товара</t>
  </si>
  <si>
    <t>Тип товара</t>
  </si>
  <si>
    <t>Бренд</t>
  </si>
  <si>
    <t>наименование</t>
  </si>
  <si>
    <t>53 Фитосветильники</t>
  </si>
  <si>
    <t>FITO Светильники</t>
  </si>
  <si>
    <t>FITO Прожектор</t>
  </si>
  <si>
    <t>Б0039033</t>
  </si>
  <si>
    <t>Новинка</t>
  </si>
  <si>
    <t>ЭРА</t>
  </si>
  <si>
    <t>FITO Лампы</t>
  </si>
  <si>
    <t>FITO Лампы тип цоколя E27</t>
  </si>
  <si>
    <t>Б0039069</t>
  </si>
  <si>
    <t>FITO Настольные  светильник для грунта</t>
  </si>
  <si>
    <t>Б0039068</t>
  </si>
  <si>
    <t>Б0039070</t>
  </si>
  <si>
    <t>Б0039071</t>
  </si>
  <si>
    <t>Б0039072</t>
  </si>
  <si>
    <t>FITO Светильники на прищепке</t>
  </si>
  <si>
    <t>1-ая очередь</t>
  </si>
  <si>
    <t>2-ая очередь</t>
  </si>
  <si>
    <t>Себ-ть, руб.</t>
  </si>
  <si>
    <t>Дистр.цена, руб.</t>
  </si>
  <si>
    <t>РРЦ, руб.</t>
  </si>
  <si>
    <t>Артикул</t>
  </si>
  <si>
    <t>Описание</t>
  </si>
  <si>
    <t>Наименование</t>
  </si>
  <si>
    <t>Категория</t>
  </si>
  <si>
    <t>Товарная группа</t>
  </si>
  <si>
    <t>Товарная подгруппа</t>
  </si>
  <si>
    <t>Фото</t>
  </si>
  <si>
    <t>Минимальная кратность</t>
  </si>
  <si>
    <t>Cветодиодная лампа для рассады тип А60, 14 Вт, 220-240V, 1.5 мкмоль/c*Вт, красно - синий спектр 380-780 нм</t>
  </si>
  <si>
    <t>Cветодиодная лампа для рассады тип А60, 16 Вт, 220-240V, 1.5 мкмоль/c*Вт, красно - синий спектр 380-780 нм</t>
  </si>
  <si>
    <t>Cветодиодная лампа для растений тип А60,11 Вт, 220-240V,  PF&gt;0.85,  полноспектральная, белый спектр</t>
  </si>
  <si>
    <t>Cветодиодная лампа для растений  тип BR30,15 Вт, 220-240V,  PF&gt;0.85,  полноспектральная, белый спектр</t>
  </si>
  <si>
    <t>Cветодиодная лампа для рассады тип А60, 10 Вт, 220-240V, 1.5 мкмоль/c*Вт, красно - синий спектр 380-780 нм</t>
  </si>
  <si>
    <t>Cветодиодная лампа для рассады тип А60, 12 Вт, 220-240V, 1.5 мкмоль/c*Вт, красно - синий спектр 380-780 нм</t>
  </si>
  <si>
    <t xml:space="preserve">Настольный светильник для выращивания растений  FITO-20W-QLED; Технические хараеткристики:  20 Вт, 220-240V, 50/60 Гц,  PF&gt;0.85, 34 мкмоль/c,  +1° до +35° С,  3500 K, IP40, 30 000 часов
</t>
  </si>
  <si>
    <t xml:space="preserve">Светильник для цветочных горшков FITO-12W-FLED ; Технические хараеткристики:  12 Вт, 220-240V, 50/60 Гц,  15 мкмоль/c,  +1° до +35° С, 30 000 часов. 
</t>
  </si>
  <si>
    <t xml:space="preserve">Фито светильник на прищепке для выращивания рассады и зелени  FITO-20W-АLED  ; Технические хараеткристики:  12 Вт, 1000-240V, 50/60 Гц,  22 мкмоль/c,  +1° до +35° С,  30 000 часов. </t>
  </si>
  <si>
    <t xml:space="preserve">Прожектор  для выращивания растений  FITO-50W-LED BLUERED. Характеристики: 50 Вт,  220-240-V, 50/60 Гц 75 мкмоль/с. IP65, -  30° до + 45°,  30 000 часов. </t>
  </si>
  <si>
    <t>Решение ассортиментного комитета №</t>
  </si>
  <si>
    <t>от</t>
  </si>
  <si>
    <t>Утверждаю</t>
  </si>
  <si>
    <t>Коммерческий директор</t>
  </si>
  <si>
    <t>Участники</t>
  </si>
  <si>
    <t>Языков К.Э., Бородаев А., Фаринский С., Власов А.,, Азимков Е., Родникова О., Гапанович А.</t>
  </si>
  <si>
    <t>Заполняет Руководитель товарного направления</t>
  </si>
  <si>
    <t>Заполняются на Ассортиментном ко  тете</t>
  </si>
  <si>
    <t>№</t>
  </si>
  <si>
    <t>Товарное направление</t>
  </si>
  <si>
    <t>Поставщик</t>
  </si>
  <si>
    <t xml:space="preserve">Фото </t>
  </si>
  <si>
    <t>код 1 С</t>
  </si>
  <si>
    <t>Габариты ВхШхГ, мм</t>
  </si>
  <si>
    <t xml:space="preserve">  Минимальная неделимая кратность</t>
  </si>
  <si>
    <t xml:space="preserve">  Минимальная кратность для продаж</t>
  </si>
  <si>
    <t>Количество в иннер боксе</t>
  </si>
  <si>
    <t>Количество в мастер боксе</t>
  </si>
  <si>
    <t>Срок изготовления фабрикой</t>
  </si>
  <si>
    <t>Описание товара</t>
  </si>
  <si>
    <t>План. Наценка, %</t>
  </si>
  <si>
    <t>MOQ, шт.</t>
  </si>
  <si>
    <t>План продаж на год, шт.</t>
  </si>
  <si>
    <t>План. первый заказ, шт.</t>
  </si>
  <si>
    <t>Дата поступл. на склад</t>
  </si>
  <si>
    <t>Цель ввода новой позиции</t>
  </si>
  <si>
    <t>Кол-во для перемещ. в регион (только для категории A)</t>
  </si>
  <si>
    <t>Результат ABC анализа для аналога</t>
  </si>
  <si>
    <t>Jazzway</t>
  </si>
  <si>
    <t>Navigator</t>
  </si>
  <si>
    <t>Uniel, дистр. цена руб.</t>
  </si>
  <si>
    <t>Старт лампа фито АШАН</t>
  </si>
  <si>
    <t>ОБИ, Дарвин, Ашан</t>
  </si>
  <si>
    <t>Интернет сообщества</t>
  </si>
  <si>
    <t>GAUSS</t>
  </si>
  <si>
    <t>Риски</t>
  </si>
  <si>
    <t>Комментарии</t>
  </si>
  <si>
    <t>Принятое решение</t>
  </si>
  <si>
    <t>План. первый заказ, шт. До корректировки на собрании</t>
  </si>
  <si>
    <t>Фитосветильники</t>
  </si>
  <si>
    <r>
      <t>FITO-</t>
    </r>
    <r>
      <rPr>
        <sz val="8"/>
        <color theme="9" tint="-0.249977111117893"/>
        <rFont val="Calibri"/>
        <family val="2"/>
        <charset val="204"/>
        <scheme val="minor"/>
      </rPr>
      <t>10W</t>
    </r>
    <r>
      <rPr>
        <sz val="8"/>
        <color theme="1"/>
        <rFont val="Calibri"/>
        <family val="2"/>
        <charset val="204"/>
        <scheme val="minor"/>
      </rPr>
      <t>-RB-E27-K</t>
    </r>
  </si>
  <si>
    <t>Kilite</t>
  </si>
  <si>
    <t>Cветодиодная лампа для рассады тип А60, 10 Вт, 220-240V, 1.5 мкмоль/c, красно синий спектр 380-780 нм</t>
  </si>
  <si>
    <t xml:space="preserve">     60x60x109 (Kilite)</t>
  </si>
  <si>
    <t xml:space="preserve">Экономичная  лампа для выращивания рассады, 10 Вт.  </t>
  </si>
  <si>
    <t>Занятие ниши на рынке фито освещения, расширение номенклатуры продукции пригодной для розничных продаж</t>
  </si>
  <si>
    <t xml:space="preserve">225 р дилер с 01.03           Стоимость за 1 Вт - 25 руб. </t>
  </si>
  <si>
    <t xml:space="preserve">от 6.09 NLL-FITO-A60-10-230-E27 ДИСТР   199  РРЦ      348        Cтоимость 1 Вт - 19,9 руб. дистр.  </t>
  </si>
  <si>
    <t xml:space="preserve">306,9 дистр - 10 Вт 283,8 дистр - 9 Вт          1 Вт -30,6 - 31,5 руб. дистр                   </t>
  </si>
  <si>
    <t>370 р (7 Вт)                     1 Вт - 52,8                    489 р (9 Вт)                     1 Вт - 54 р.</t>
  </si>
  <si>
    <t>Фитолампа светодиодная 7Вт, "Оптимум" (5 красных, 2 синих, 2 белых) 1 999,00 ₽ (сезон), 1700 руб. - сентябрь;  Фитолампа (Ашан)  7 Вт VQ-GLPA007W  - 599 Вт, ( было 1158 руб) Лампа светодиодная фито (Ашан)  GrowLight 7 W 1068 руб. Светодиодная 7 Вт (Ашан) Живой свет 6 красных + 1 синий - 799 руб; Светодиодная лампа филамент для растений 7 Вт REV - 370 руб.</t>
  </si>
  <si>
    <r>
      <t xml:space="preserve"> Light Grow EV1006-1                             600 руб.;                   pleer Espada Fito LED E14-</t>
    </r>
    <r>
      <rPr>
        <b/>
        <sz val="8"/>
        <rFont val="Calibri"/>
        <family val="2"/>
        <charset val="204"/>
        <scheme val="minor"/>
      </rPr>
      <t>5W</t>
    </r>
    <r>
      <rPr>
        <sz val="8"/>
        <rFont val="Calibri"/>
        <family val="2"/>
        <charset val="204"/>
        <scheme val="minor"/>
      </rPr>
      <t xml:space="preserve"> 85-265V -</t>
    </r>
    <r>
      <rPr>
        <b/>
        <sz val="8"/>
        <rFont val="Calibri"/>
        <family val="2"/>
        <charset val="204"/>
        <scheme val="minor"/>
      </rPr>
      <t xml:space="preserve"> 544 руб.                              Pleer: </t>
    </r>
    <r>
      <rPr>
        <sz val="8"/>
        <rFont val="Calibri"/>
        <family val="2"/>
        <charset val="204"/>
        <scheme val="minor"/>
      </rPr>
      <t xml:space="preserve">Rev LED А60 E27 </t>
    </r>
    <r>
      <rPr>
        <b/>
        <sz val="8"/>
        <rFont val="Calibri"/>
        <family val="2"/>
        <charset val="204"/>
        <scheme val="minor"/>
      </rPr>
      <t>7W</t>
    </r>
    <r>
      <rPr>
        <sz val="8"/>
        <rFont val="Calibri"/>
        <family val="2"/>
        <charset val="204"/>
        <scheme val="minor"/>
      </rPr>
      <t xml:space="preserve"> FILAMENT 575-650Нм PPF&gt;10 32416 4- </t>
    </r>
    <r>
      <rPr>
        <b/>
        <sz val="8"/>
        <rFont val="Calibri"/>
        <family val="2"/>
        <charset val="204"/>
        <scheme val="minor"/>
      </rPr>
      <t>404 руб.</t>
    </r>
    <r>
      <rPr>
        <sz val="8"/>
        <rFont val="Calibri"/>
        <family val="2"/>
        <charset val="204"/>
        <scheme val="minor"/>
      </rPr>
      <t xml:space="preserve">      Fito E14L-6-</t>
    </r>
    <r>
      <rPr>
        <b/>
        <sz val="8"/>
        <rFont val="Calibri"/>
        <family val="2"/>
        <charset val="204"/>
        <scheme val="minor"/>
      </rPr>
      <t>6W</t>
    </r>
    <r>
      <rPr>
        <sz val="8"/>
        <rFont val="Calibri"/>
        <family val="2"/>
        <charset val="204"/>
        <scheme val="minor"/>
      </rPr>
      <t xml:space="preserve"> 85-265V - </t>
    </r>
    <r>
      <rPr>
        <b/>
        <sz val="8"/>
        <rFont val="Calibri"/>
        <family val="2"/>
        <charset val="204"/>
        <scheme val="minor"/>
      </rPr>
      <t>426 руб</t>
    </r>
    <r>
      <rPr>
        <sz val="8"/>
        <rFont val="Calibri"/>
        <family val="2"/>
        <charset val="204"/>
        <scheme val="minor"/>
      </rPr>
      <t>.</t>
    </r>
  </si>
  <si>
    <r>
      <t xml:space="preserve">Gauss LED Fito Filament A60 </t>
    </r>
    <r>
      <rPr>
        <b/>
        <sz val="8"/>
        <rFont val="Calibri"/>
        <family val="2"/>
        <charset val="204"/>
        <scheme val="minor"/>
      </rPr>
      <t>6W</t>
    </r>
    <r>
      <rPr>
        <sz val="8"/>
        <rFont val="Calibri"/>
        <family val="2"/>
        <charset val="204"/>
        <scheme val="minor"/>
      </rPr>
      <t xml:space="preserve"> E27 340 р интернет, дилер - </t>
    </r>
    <r>
      <rPr>
        <b/>
        <sz val="8"/>
        <rFont val="Calibri"/>
        <family val="2"/>
        <charset val="204"/>
        <scheme val="minor"/>
      </rPr>
      <t>151,80 руб</t>
    </r>
    <r>
      <rPr>
        <sz val="8"/>
        <rFont val="Calibri"/>
        <family val="2"/>
        <charset val="204"/>
        <scheme val="minor"/>
      </rPr>
      <t>.</t>
    </r>
  </si>
  <si>
    <t>Увеличено кол-во (исходное предложение - 21 000) шт.</t>
  </si>
  <si>
    <t>Да</t>
  </si>
  <si>
    <t>Cветодиодная лампа для рассады тип А60, 12 Вт, 220-240V, 1.5 мкмоль/c, красно синий спектр 380-780 нм</t>
  </si>
  <si>
    <t xml:space="preserve">Экономичная  лампа для выращивания рассады, 12 Вт.  </t>
  </si>
  <si>
    <t xml:space="preserve">225 р дилер с 01.03           Стоимость за 1 Вт - 25 руб. Итого лампа 11 Вт -  275 руб.          </t>
  </si>
  <si>
    <t xml:space="preserve">от 6.09 NLL-FITO-A60-10-230-E27 ДИСТР   199  РРЦ      348        Cтоимость 1 Вт - 19,9 руб. дистр. Итого лампа 11 Вт - 218,9 руб . дистр </t>
  </si>
  <si>
    <t>306,9 дистр - 10 Вт 283,8 дистр - 9 Вт          1 Вт -30,6 - 31,5 руб. дистр                   Лампа 11 Вт соответственно должна стоить в районе 336,6 руб. дист.</t>
  </si>
  <si>
    <t xml:space="preserve">370 р (7 Вт)                     1 Вт - 52,8                    489 р (9 Вт)                     1 Вт - 54 р., соответственно лампа 11 Вт должна стоить на полке в Ашане менее 580 р. - соответственно 406 р. дистр. </t>
  </si>
  <si>
    <t>АгроLUX Профессиональная лампа для подсветки растений 9 Вт  - 1943. 33 руб. (Ашан); СТАРТ Светодиодна лампа для растений 9 Вт Е27 - 489 руб.; Лампа LED Novigator для растений 10 Вт - 368 руб. (Castorama); Лампа LED Uniel 9W для растений 348 Лм. - 348 Лм</t>
  </si>
  <si>
    <r>
      <t>pleer   Espada Fito LED E27-10-</t>
    </r>
    <r>
      <rPr>
        <b/>
        <sz val="8"/>
        <color rgb="FF444444"/>
        <rFont val="Calibri"/>
        <family val="2"/>
        <charset val="204"/>
        <scheme val="minor"/>
      </rPr>
      <t>10W</t>
    </r>
    <r>
      <rPr>
        <sz val="8"/>
        <color rgb="FF444444"/>
        <rFont val="Calibri"/>
        <family val="2"/>
        <charset val="204"/>
        <scheme val="minor"/>
      </rPr>
      <t xml:space="preserve"> 85-265V </t>
    </r>
    <r>
      <rPr>
        <b/>
        <sz val="8"/>
        <color rgb="FF444444"/>
        <rFont val="Calibri"/>
        <family val="2"/>
        <charset val="204"/>
        <scheme val="minor"/>
      </rPr>
      <t xml:space="preserve"> 957 руб.</t>
    </r>
    <r>
      <rPr>
        <sz val="8"/>
        <color rgb="FF444444"/>
        <rFont val="Calibri"/>
        <family val="2"/>
        <charset val="204"/>
        <scheme val="minor"/>
      </rPr>
      <t xml:space="preserve">                           RDM-Garden. </t>
    </r>
    <r>
      <rPr>
        <b/>
        <sz val="8"/>
        <color rgb="FF444444"/>
        <rFont val="Calibri"/>
        <family val="2"/>
        <charset val="204"/>
        <scheme val="minor"/>
      </rPr>
      <t>9 Вт.</t>
    </r>
    <r>
      <rPr>
        <sz val="8"/>
        <color rgb="FF444444"/>
        <rFont val="Calibri"/>
        <family val="2"/>
        <charset val="204"/>
        <scheme val="minor"/>
      </rPr>
      <t xml:space="preserve"> Фитолампа RDM-27
</t>
    </r>
    <r>
      <rPr>
        <b/>
        <sz val="8"/>
        <color rgb="FF444444"/>
        <rFont val="Calibri"/>
        <family val="2"/>
        <charset val="204"/>
        <scheme val="minor"/>
      </rPr>
      <t>1590 руб</t>
    </r>
    <r>
      <rPr>
        <sz val="8"/>
        <color rgb="FF444444"/>
        <rFont val="Calibri"/>
        <family val="2"/>
        <charset val="204"/>
        <scheme val="minor"/>
      </rPr>
      <t xml:space="preserve">.      (соответсвтвенно в пересчете на 11 Вт - 1590 руб.)            E27 9 PLT </t>
    </r>
    <r>
      <rPr>
        <b/>
        <sz val="8"/>
        <color rgb="FF444444"/>
        <rFont val="Calibri"/>
        <family val="2"/>
        <charset val="204"/>
        <scheme val="minor"/>
      </rPr>
      <t>9W</t>
    </r>
    <r>
      <rPr>
        <sz val="8"/>
        <color rgb="FF444444"/>
        <rFont val="Calibri"/>
        <family val="2"/>
        <charset val="204"/>
        <scheme val="minor"/>
      </rPr>
      <t xml:space="preserve"> 220V SPOT (FITO) </t>
    </r>
    <r>
      <rPr>
        <b/>
        <sz val="8"/>
        <color rgb="FF444444"/>
        <rFont val="Calibri"/>
        <family val="2"/>
        <charset val="204"/>
        <scheme val="minor"/>
      </rPr>
      <t>1120 руб</t>
    </r>
    <r>
      <rPr>
        <sz val="8"/>
        <color rgb="FF444444"/>
        <rFont val="Calibri"/>
        <family val="2"/>
        <charset val="204"/>
        <scheme val="minor"/>
      </rPr>
      <t>. интернет цена (соответсвтвенно в пересчете на 11 Вт - 1943 руб.)</t>
    </r>
  </si>
  <si>
    <t>Cветодиодная лампа для рассады тип А60, 14 Вт, 220-240V, 1.5 мкмоль/c, красно синий спектр 380-780 нм</t>
  </si>
  <si>
    <t xml:space="preserve">Экономичная  лампа для выращивания рассады, 14 Вт.  </t>
  </si>
  <si>
    <t xml:space="preserve">225 р дилер с 01.03           Стоимость за 1 Вт - 25 руб. Итого лампа 13 Вт -  325 руб.          </t>
  </si>
  <si>
    <t xml:space="preserve">от 6.09 NLL-FITO-A60-10-230-E27 ДИСТР   199  РРЦ      348        Cтоимость 1 Вт - 19,9 руб. дистр. Итого лампа 13 Вт - 258 руб . дистр </t>
  </si>
  <si>
    <t>306,9 дистр - 10 Вт 283,8 дистр - 9 Вт          1 Вт -30,6 - 31,5 руб. дистр                   Лампа 13 Вт соответственно должна стоить в районе 409 руб. дист.</t>
  </si>
  <si>
    <t xml:space="preserve">370 р (7 Вт)                     1 Вт - 52,8                    489 р (9 Вт)                     1 Вт - 54 р., соответственно лампа 13 Вт должна стоить на полке в Ашане менее 686 р. - соответственно 480 р. дистр. </t>
  </si>
  <si>
    <r>
      <t>pleer   Espada Fito LED E27-10-</t>
    </r>
    <r>
      <rPr>
        <b/>
        <sz val="8"/>
        <color rgb="FF444444"/>
        <rFont val="Calibri"/>
        <family val="2"/>
        <charset val="204"/>
        <scheme val="minor"/>
      </rPr>
      <t>10W</t>
    </r>
    <r>
      <rPr>
        <sz val="8"/>
        <color rgb="FF444444"/>
        <rFont val="Calibri"/>
        <family val="2"/>
        <charset val="204"/>
        <scheme val="minor"/>
      </rPr>
      <t xml:space="preserve"> 85-265V </t>
    </r>
    <r>
      <rPr>
        <b/>
        <sz val="8"/>
        <color rgb="FF444444"/>
        <rFont val="Calibri"/>
        <family val="2"/>
        <charset val="204"/>
        <scheme val="minor"/>
      </rPr>
      <t xml:space="preserve"> 957 руб.</t>
    </r>
    <r>
      <rPr>
        <sz val="8"/>
        <color rgb="FF444444"/>
        <rFont val="Calibri"/>
        <family val="2"/>
        <charset val="204"/>
        <scheme val="minor"/>
      </rPr>
      <t xml:space="preserve">                           RDM-Garden. </t>
    </r>
    <r>
      <rPr>
        <b/>
        <sz val="8"/>
        <color rgb="FF444444"/>
        <rFont val="Calibri"/>
        <family val="2"/>
        <charset val="204"/>
        <scheme val="minor"/>
      </rPr>
      <t>9 Вт.</t>
    </r>
    <r>
      <rPr>
        <sz val="8"/>
        <color rgb="FF444444"/>
        <rFont val="Calibri"/>
        <family val="2"/>
        <charset val="204"/>
        <scheme val="minor"/>
      </rPr>
      <t xml:space="preserve"> Фитолампа RDM-27
</t>
    </r>
    <r>
      <rPr>
        <b/>
        <sz val="8"/>
        <color rgb="FF444444"/>
        <rFont val="Calibri"/>
        <family val="2"/>
        <charset val="204"/>
        <scheme val="minor"/>
      </rPr>
      <t>1590 руб</t>
    </r>
    <r>
      <rPr>
        <sz val="8"/>
        <color rgb="FF444444"/>
        <rFont val="Calibri"/>
        <family val="2"/>
        <charset val="204"/>
        <scheme val="minor"/>
      </rPr>
      <t xml:space="preserve">.                  E27 9 PLT </t>
    </r>
    <r>
      <rPr>
        <b/>
        <sz val="8"/>
        <color rgb="FF444444"/>
        <rFont val="Calibri"/>
        <family val="2"/>
        <charset val="204"/>
        <scheme val="minor"/>
      </rPr>
      <t>9W</t>
    </r>
    <r>
      <rPr>
        <sz val="8"/>
        <color rgb="FF444444"/>
        <rFont val="Calibri"/>
        <family val="2"/>
        <charset val="204"/>
        <scheme val="minor"/>
      </rPr>
      <t xml:space="preserve"> 220V SPOT (FITO) </t>
    </r>
    <r>
      <rPr>
        <b/>
        <sz val="8"/>
        <color rgb="FF444444"/>
        <rFont val="Calibri"/>
        <family val="2"/>
        <charset val="204"/>
        <scheme val="minor"/>
      </rPr>
      <t>1120 руб</t>
    </r>
    <r>
      <rPr>
        <sz val="8"/>
        <color rgb="FF444444"/>
        <rFont val="Calibri"/>
        <family val="2"/>
        <charset val="204"/>
        <scheme val="minor"/>
      </rPr>
      <t>. интернет цена (соответсвтвенно в пересчете на 13 Вт - 1617  руб.)</t>
    </r>
  </si>
  <si>
    <t>Уменьшено кол-во (исходное предложение = 21 000шт.)</t>
  </si>
  <si>
    <r>
      <t>FITO-</t>
    </r>
    <r>
      <rPr>
        <sz val="8"/>
        <color theme="9" tint="-0.249977111117893"/>
        <rFont val="Calibri"/>
        <family val="2"/>
        <charset val="204"/>
        <scheme val="minor"/>
      </rPr>
      <t>16W</t>
    </r>
    <r>
      <rPr>
        <sz val="8"/>
        <color theme="1"/>
        <rFont val="Calibri"/>
        <family val="2"/>
        <charset val="204"/>
        <scheme val="minor"/>
      </rPr>
      <t>-RB-E27-K</t>
    </r>
  </si>
  <si>
    <t>Cветодиодная лампа для рассады тип BR30, 16 Вт, 220-240V, 1.5 мкмоль/c, красно синий спектр 380-780 нм</t>
  </si>
  <si>
    <t>98х98х143 (Kilite)</t>
  </si>
  <si>
    <t>Универсальная лампа для выращивания рассады, 16 Вт.</t>
  </si>
  <si>
    <t xml:space="preserve">700 руб. р дилер с 01.03           Стоимость за 1 Вт - 46,6 руб. Итого лампа 15 Вт -  700 руб.          </t>
  </si>
  <si>
    <t xml:space="preserve">NLL-FITO-PAR38-15-230-E27       ДИСТР    497 РРЦ 869 Стоимость за 1 Вт - 33,1 руб. Итого лампа 15 Вт - 497  руб.  </t>
  </si>
  <si>
    <t xml:space="preserve">1077 р дистр. - 20 Вт. Стоимость за 1 Вт - 53,8 руб. Итого лампа 15 Вт -  807 руб. </t>
  </si>
  <si>
    <r>
      <t xml:space="preserve">Фитолампа светодиодная  Оптимум 15Вт, </t>
    </r>
    <r>
      <rPr>
        <b/>
        <sz val="8"/>
        <color rgb="FF333333"/>
        <rFont val="Calibri"/>
        <family val="2"/>
        <charset val="204"/>
        <scheme val="minor"/>
      </rPr>
      <t xml:space="preserve">2999 Р. - ОБИ, Светодиодная фитолампа 15 Вт Оптимум (Ашан) - 2554 руб.   Фитолампа светодиодная GARDEN SHOW 15 Вт - 999 руб. (12 красных , 3 синих)- 999 ркб.  Лампа для подсветки растений 14 Вт - 2437 руб.  (плоская форма); </t>
    </r>
  </si>
  <si>
    <r>
      <t xml:space="preserve">Фитолампа </t>
    </r>
    <r>
      <rPr>
        <b/>
        <sz val="8"/>
        <rFont val="Calibri"/>
        <family val="2"/>
        <charset val="204"/>
        <scheme val="minor"/>
      </rPr>
      <t xml:space="preserve">15 Ватт </t>
    </r>
    <r>
      <rPr>
        <sz val="8"/>
        <rFont val="Calibri"/>
        <family val="2"/>
        <charset val="204"/>
        <scheme val="minor"/>
      </rPr>
      <t>Е27 (Биколор)
Цена</t>
    </r>
    <r>
      <rPr>
        <b/>
        <sz val="8"/>
        <rFont val="Calibri"/>
        <family val="2"/>
        <charset val="204"/>
        <scheme val="minor"/>
      </rPr>
      <t>: 1 400.00 руб</t>
    </r>
    <r>
      <rPr>
        <sz val="8"/>
        <rFont val="Calibri"/>
        <family val="2"/>
        <charset val="204"/>
        <scheme val="minor"/>
      </rPr>
      <t xml:space="preserve">. интернет цена; Espada  </t>
    </r>
    <r>
      <rPr>
        <b/>
        <sz val="8"/>
        <rFont val="Calibri"/>
        <family val="2"/>
        <charset val="204"/>
        <scheme val="minor"/>
      </rPr>
      <t xml:space="preserve">18 Вт </t>
    </r>
    <r>
      <rPr>
        <sz val="8"/>
        <rFont val="Calibri"/>
        <family val="2"/>
        <charset val="204"/>
        <scheme val="minor"/>
      </rPr>
      <t xml:space="preserve">Fito LED E27-10-18W 85-265V </t>
    </r>
    <r>
      <rPr>
        <b/>
        <sz val="8"/>
        <rFont val="Calibri"/>
        <family val="2"/>
        <charset val="204"/>
        <scheme val="minor"/>
      </rPr>
      <t>1694 руб</t>
    </r>
    <r>
      <rPr>
        <sz val="8"/>
        <rFont val="Calibri"/>
        <family val="2"/>
        <charset val="204"/>
        <scheme val="minor"/>
      </rPr>
      <t>.</t>
    </r>
  </si>
  <si>
    <t>КД- вопрос по указанной на лампе мощности. Возможно лучше указать реальную?</t>
  </si>
  <si>
    <t>FITO-11W-Ra90-E27</t>
  </si>
  <si>
    <t>J&amp;C LIGHTING</t>
  </si>
  <si>
    <t>Cветодиодная лампа для рассады тип А60,11 Вт, 220-240V,  PF&gt;0.5,  полноспектральная, розовый спектр</t>
  </si>
  <si>
    <t xml:space="preserve">62х62х110 </t>
  </si>
  <si>
    <t>Универсальная лампа для выращивания рассады, 11 Вт.</t>
  </si>
  <si>
    <t xml:space="preserve">225 р дилер с 01.03           Стоимость за 1 Вт - 25 руб. Итого лампа 10 Вт -  250 руб.          </t>
  </si>
  <si>
    <t xml:space="preserve">от 6.09 NLL-FITO-A60-10-230-E27 ДИСТР   199  РРЦ      </t>
  </si>
  <si>
    <t xml:space="preserve">306,9 дистр - 10 Вт </t>
  </si>
  <si>
    <t xml:space="preserve">370 р (7 Вт)                     1 Вт - 52,8                    489 р (9 Вт)                                     1 Вт - 54 р., соответственно лампа 10 Вт должна стоить на полке в Ашане менее 540 р. - соответственно 378 р. дистр. </t>
  </si>
  <si>
    <r>
      <t>pleer   Espada Fito LED E27-10-</t>
    </r>
    <r>
      <rPr>
        <b/>
        <sz val="8"/>
        <color rgb="FF444444"/>
        <rFont val="Calibri"/>
        <family val="2"/>
        <charset val="204"/>
        <scheme val="minor"/>
      </rPr>
      <t>10W</t>
    </r>
    <r>
      <rPr>
        <sz val="8"/>
        <color rgb="FF444444"/>
        <rFont val="Calibri"/>
        <family val="2"/>
        <charset val="204"/>
        <scheme val="minor"/>
      </rPr>
      <t xml:space="preserve"> 85-265V </t>
    </r>
    <r>
      <rPr>
        <b/>
        <sz val="8"/>
        <color rgb="FF444444"/>
        <rFont val="Calibri"/>
        <family val="2"/>
        <charset val="204"/>
        <scheme val="minor"/>
      </rPr>
      <t xml:space="preserve"> 957 руб.</t>
    </r>
    <r>
      <rPr>
        <sz val="8"/>
        <color rgb="FF444444"/>
        <rFont val="Calibri"/>
        <family val="2"/>
        <charset val="204"/>
        <scheme val="minor"/>
      </rPr>
      <t xml:space="preserve">                           RDM-Garden. </t>
    </r>
    <r>
      <rPr>
        <b/>
        <sz val="8"/>
        <color rgb="FF444444"/>
        <rFont val="Calibri"/>
        <family val="2"/>
        <charset val="204"/>
        <scheme val="minor"/>
      </rPr>
      <t>9 Вт.</t>
    </r>
    <r>
      <rPr>
        <sz val="8"/>
        <color rgb="FF444444"/>
        <rFont val="Calibri"/>
        <family val="2"/>
        <charset val="204"/>
        <scheme val="minor"/>
      </rPr>
      <t xml:space="preserve"> Фитолампа RDM-27
</t>
    </r>
    <r>
      <rPr>
        <b/>
        <sz val="8"/>
        <color rgb="FF444444"/>
        <rFont val="Calibri"/>
        <family val="2"/>
        <charset val="204"/>
        <scheme val="minor"/>
      </rPr>
      <t>1590 руб</t>
    </r>
    <r>
      <rPr>
        <sz val="8"/>
        <color rgb="FF444444"/>
        <rFont val="Calibri"/>
        <family val="2"/>
        <charset val="204"/>
        <scheme val="minor"/>
      </rPr>
      <t xml:space="preserve">.               E27 9 PLT </t>
    </r>
    <r>
      <rPr>
        <b/>
        <sz val="8"/>
        <color rgb="FF444444"/>
        <rFont val="Calibri"/>
        <family val="2"/>
        <charset val="204"/>
        <scheme val="minor"/>
      </rPr>
      <t>9W</t>
    </r>
    <r>
      <rPr>
        <sz val="8"/>
        <color rgb="FF444444"/>
        <rFont val="Calibri"/>
        <family val="2"/>
        <charset val="204"/>
        <scheme val="minor"/>
      </rPr>
      <t xml:space="preserve"> 220V SPOT (FITO) </t>
    </r>
    <r>
      <rPr>
        <b/>
        <sz val="8"/>
        <color rgb="FF444444"/>
        <rFont val="Calibri"/>
        <family val="2"/>
        <charset val="204"/>
        <scheme val="minor"/>
      </rPr>
      <t>1120 руб</t>
    </r>
    <r>
      <rPr>
        <sz val="8"/>
        <color rgb="FF444444"/>
        <rFont val="Calibri"/>
        <family val="2"/>
        <charset val="204"/>
        <scheme val="minor"/>
      </rPr>
      <t xml:space="preserve">. интернет цена </t>
    </r>
  </si>
  <si>
    <t>FITO-15W-Ra90-E27</t>
  </si>
  <si>
    <t>Cветодиодная лампа для рассады тип PAR38, 15 Вт, 220-240V,  PF&gt;0.85,  полноспектральная, розовый спектр</t>
  </si>
  <si>
    <t>127х127х150</t>
  </si>
  <si>
    <t>Универсальная лампа для выращивания рассады, 15 Вт.</t>
  </si>
  <si>
    <t>Shenzhen Colighting Co., Ltd</t>
  </si>
  <si>
    <t>Фито прожектор "РОСТ" для выращивания россады 50 Вт Для обеспечения фотосинтеза растений при отсутствии естественного освещения</t>
  </si>
  <si>
    <t>225х200х42,5</t>
  </si>
  <si>
    <t>Светильник  настенный  выращивания рассады, зелени</t>
  </si>
  <si>
    <t>новинка аналогов нет</t>
  </si>
  <si>
    <t>2733 дистр</t>
  </si>
  <si>
    <t>Лампа штыковая для горшка 12W AC220-240V Фиолетовый спектр</t>
  </si>
  <si>
    <t>190×55×120</t>
  </si>
  <si>
    <t>Светильник  настольный для выращивания рассады, зелени</t>
  </si>
  <si>
    <t>Президент - предложение в сети</t>
  </si>
  <si>
    <t xml:space="preserve">Shenzhen Avatar Optoelectronic Technology co.,ltd </t>
  </si>
  <si>
    <t xml:space="preserve"> Светильник  "Сrocus "  для выращивания рассады, зелени на прищепке 12 Вт  Светильник для роста растений на прищепке  </t>
  </si>
  <si>
    <t>370x115x95</t>
  </si>
  <si>
    <t xml:space="preserve">71573 NDF-C004  (один рог 7 Вт)  883 руб. интернет канал </t>
  </si>
  <si>
    <t xml:space="preserve">ULT-P33-16W/SPSB IP40 BLACK (2 рога 16 Вт)  2184 руб.-28%=1528р в интернет канале минимальная цена  "Вамсвет" аналог </t>
  </si>
  <si>
    <t>Ашан UNIEL 16 Вт Светодиодный светильник для растений minigarden 2350 руб.</t>
  </si>
  <si>
    <t>КД- вопрос по реальной Вт. При учете Вт ниже 18 может быть возможность удешевления. Необходимо понять по реальному значению Вт.</t>
  </si>
  <si>
    <t>Б0039035; Б0039034</t>
  </si>
  <si>
    <t>485х48х195</t>
  </si>
  <si>
    <t>КД- 1.оплетка, нужна ли. при ее отсутствии возможно лти удешевление 2.Предожить в сети Оби, Твой Дом, ЛМ 3.Нужно так же в сером цвете 4.Обязательно проработать более дешевый вариант подоной модели (!)</t>
  </si>
  <si>
    <t xml:space="preserve">FITO-7W-GLED-1  </t>
  </si>
  <si>
    <t>HOME RESOURSE</t>
  </si>
  <si>
    <t xml:space="preserve">Настольный светильник для выращивания растений  Характеристики: 7 Вт,  220-240 V, полноспектральный. </t>
  </si>
  <si>
    <t>КД- предложить клиентам.
Власов - возможна ли замена стекла на пластик? собрать обратную связь от ЛМ, Оби (крупных сетей)
Общий комментарий - дизайнерские варианты (под потолок и на стену) -только под заказ. По настольному обратная свзяь. Только после ответов от клиентов принять окончательное решение</t>
  </si>
  <si>
    <t>Да (окончательное принятие решение отложено до получения обратной связи</t>
  </si>
  <si>
    <t>сумма заказа</t>
  </si>
  <si>
    <t xml:space="preserve">FITO-50W-LED BLUERED </t>
  </si>
  <si>
    <t>FITO-12W-FLED</t>
  </si>
  <si>
    <t>FITO-20W-QLED-G</t>
  </si>
  <si>
    <t>FITO-20W-АLED</t>
  </si>
  <si>
    <r>
      <t>FITO-</t>
    </r>
    <r>
      <rPr>
        <sz val="8"/>
        <color theme="9" tint="-0.249977111117893"/>
        <rFont val="Calibri"/>
        <family val="2"/>
        <charset val="204"/>
        <scheme val="minor"/>
      </rPr>
      <t>12W</t>
    </r>
    <r>
      <rPr>
        <sz val="8"/>
        <color theme="1"/>
        <rFont val="Calibri"/>
        <family val="2"/>
        <charset val="204"/>
        <scheme val="minor"/>
      </rPr>
      <t>-RB-E27-K</t>
    </r>
  </si>
  <si>
    <r>
      <t>FITO-</t>
    </r>
    <r>
      <rPr>
        <sz val="8"/>
        <color theme="9" tint="-0.249977111117893"/>
        <rFont val="Calibri"/>
        <family val="2"/>
        <charset val="204"/>
        <scheme val="minor"/>
      </rPr>
      <t>14W</t>
    </r>
    <r>
      <rPr>
        <sz val="8"/>
        <color theme="1"/>
        <rFont val="Calibri"/>
        <family val="2"/>
        <charset val="204"/>
        <scheme val="minor"/>
      </rPr>
      <t>-RB-E27-K</t>
    </r>
  </si>
  <si>
    <t>приход 3-я неделя апреля</t>
  </si>
  <si>
    <t>приход 2-я неделя мая</t>
  </si>
  <si>
    <t>приход - конец мая</t>
  </si>
  <si>
    <t>В НАЛИЧИИ НА СКЛАДЕ</t>
  </si>
  <si>
    <t xml:space="preserve">РРЦ,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</si>
</sst>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₽&quot;"/>
    <numFmt numFmtId="165" formatCode="_-* #,##0.00_р_._-;\-* #,##0.00_р_._-;_-* &quot;-&quot;??_р_._-;_-@_-"/>
    <numFmt numFmtId="166" formatCode="#,##0_ ;\-#,##0\ "/>
    <numFmt numFmtId="167" formatCode="[$-419]mmmm\ yyyy;@"/>
    <numFmt numFmtId="168" formatCode="#,##0.00\ &quot;₽&quot;"/>
  </numFmts>
  <fonts count="33">
    <font>
      <sz val="11"/>
      <color theme="1"/>
      <name val="Calibri"/>
      <family val="2"/>
      <charset val="204"/>
      <scheme val="minor"/>
    </font>
    <font>
      <b/>
      <sz val="8"/>
      <name val="Arial"/>
      <family val="2"/>
    </font>
    <font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color theme="1"/>
      <name val="Arial"/>
      <family val="2"/>
      <charset val="204"/>
    </font>
    <font>
      <sz val="12"/>
      <name val="宋体"/>
      <charset val="134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theme="1"/>
      <name val="Symbol"/>
      <family val="1"/>
      <charset val="2"/>
    </font>
    <font>
      <sz val="12"/>
      <color theme="1"/>
      <name val="Symbol"/>
      <family val="1"/>
      <charset val="2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Arial"/>
      <family val="2"/>
      <charset val="204"/>
    </font>
    <font>
      <i/>
      <sz val="8"/>
      <color theme="1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8"/>
      <name val="Arial"/>
      <family val="2"/>
      <charset val="204"/>
    </font>
    <font>
      <sz val="8"/>
      <color theme="9" tint="-0.249977111117893"/>
      <name val="Calibri"/>
      <family val="2"/>
      <charset val="204"/>
      <scheme val="minor"/>
    </font>
    <font>
      <sz val="10"/>
      <name val="Arial Cyr"/>
      <charset val="134"/>
    </font>
    <font>
      <sz val="8"/>
      <name val="Arial"/>
      <family val="2"/>
    </font>
    <font>
      <sz val="8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8"/>
      <color rgb="FF444444"/>
      <name val="Calibri"/>
      <family val="2"/>
      <charset val="204"/>
      <scheme val="minor"/>
    </font>
    <font>
      <b/>
      <sz val="8"/>
      <color rgb="FF444444"/>
      <name val="Calibri"/>
      <family val="2"/>
      <charset val="204"/>
      <scheme val="minor"/>
    </font>
    <font>
      <sz val="8"/>
      <color rgb="FF333333"/>
      <name val="Calibri"/>
      <family val="2"/>
      <charset val="204"/>
      <scheme val="minor"/>
    </font>
    <font>
      <b/>
      <sz val="8"/>
      <color rgb="FF333333"/>
      <name val="Calibri"/>
      <family val="2"/>
      <charset val="204"/>
      <scheme val="minor"/>
    </font>
    <font>
      <sz val="10"/>
      <name val="Helv"/>
      <family val="2"/>
    </font>
    <font>
      <sz val="8"/>
      <name val="Cambria"/>
      <family val="1"/>
      <charset val="204"/>
    </font>
    <font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5" fillId="0" borderId="0">
      <alignment vertical="center"/>
    </xf>
    <xf numFmtId="43" fontId="10" fillId="0" borderId="0" applyFont="0" applyFill="0" applyBorder="0" applyAlignment="0" applyProtection="0"/>
    <xf numFmtId="0" fontId="21" fillId="0" borderId="0"/>
    <xf numFmtId="0" fontId="22" fillId="0" borderId="0"/>
    <xf numFmtId="43" fontId="10" fillId="0" borderId="0" applyFont="0" applyFill="0" applyBorder="0" applyAlignment="0" applyProtection="0"/>
    <xf numFmtId="0" fontId="22" fillId="0" borderId="0">
      <alignment horizontal="left"/>
    </xf>
    <xf numFmtId="0" fontId="30" fillId="0" borderId="0"/>
  </cellStyleXfs>
  <cellXfs count="124">
    <xf numFmtId="0" fontId="0" fillId="0" borderId="0" xfId="0"/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2" fillId="3" borderId="3" xfId="0" applyFont="1" applyFill="1" applyBorder="1"/>
    <xf numFmtId="0" fontId="0" fillId="3" borderId="0" xfId="0" applyFill="1"/>
    <xf numFmtId="0" fontId="2" fillId="4" borderId="0" xfId="0" applyFont="1" applyFill="1"/>
    <xf numFmtId="0" fontId="1" fillId="2" borderId="3" xfId="0" applyNumberFormat="1" applyFont="1" applyFill="1" applyBorder="1" applyAlignment="1">
      <alignment horizontal="center" vertical="center" wrapText="1"/>
    </xf>
    <xf numFmtId="0" fontId="0" fillId="5" borderId="4" xfId="0" applyFill="1" applyBorder="1"/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1" fillId="8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8" fillId="7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/>
    </xf>
    <xf numFmtId="9" fontId="0" fillId="0" borderId="0" xfId="0" applyNumberFormat="1"/>
    <xf numFmtId="10" fontId="0" fillId="4" borderId="0" xfId="0" applyNumberFormat="1" applyFill="1" applyAlignment="1">
      <alignment horizontal="center" vertical="center"/>
    </xf>
    <xf numFmtId="0" fontId="4" fillId="6" borderId="3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left" vertical="center" indent="4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 indent="2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left" vertical="center" indent="2"/>
    </xf>
    <xf numFmtId="0" fontId="13" fillId="0" borderId="0" xfId="0" applyFont="1" applyAlignment="1">
      <alignment horizontal="left" vertical="center" indent="2"/>
    </xf>
    <xf numFmtId="0" fontId="0" fillId="0" borderId="0" xfId="0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2" fillId="0" borderId="4" xfId="0" applyFont="1" applyFill="1" applyBorder="1"/>
    <xf numFmtId="0" fontId="2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/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/>
    <xf numFmtId="0" fontId="17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/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3" xfId="3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7" fillId="0" borderId="3" xfId="4" applyNumberFormat="1" applyFont="1" applyBorder="1" applyAlignment="1">
      <alignment horizontal="left"/>
    </xf>
    <xf numFmtId="0" fontId="9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center" vertical="center" wrapText="1"/>
    </xf>
    <xf numFmtId="3" fontId="24" fillId="0" borderId="3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166" fontId="15" fillId="0" borderId="3" xfId="2" applyNumberFormat="1" applyFont="1" applyFill="1" applyBorder="1" applyAlignment="1">
      <alignment horizontal="center" vertical="center" wrapText="1"/>
    </xf>
    <xf numFmtId="9" fontId="15" fillId="0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167" fontId="15" fillId="0" borderId="3" xfId="2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44" fontId="2" fillId="0" borderId="3" xfId="5" applyNumberFormat="1" applyFont="1" applyFill="1" applyBorder="1" applyAlignment="1">
      <alignment horizontal="center" vertical="center" wrapText="1"/>
    </xf>
    <xf numFmtId="43" fontId="2" fillId="0" borderId="3" xfId="5" applyFont="1" applyFill="1" applyBorder="1" applyAlignment="1">
      <alignment horizontal="center" vertical="center" wrapText="1"/>
    </xf>
    <xf numFmtId="44" fontId="15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/>
    <xf numFmtId="0" fontId="2" fillId="0" borderId="3" xfId="0" applyFont="1" applyFill="1" applyBorder="1"/>
    <xf numFmtId="0" fontId="15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/>
    </xf>
    <xf numFmtId="0" fontId="22" fillId="0" borderId="3" xfId="6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/>
    </xf>
    <xf numFmtId="0" fontId="15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 wrapText="1"/>
    </xf>
    <xf numFmtId="43" fontId="2" fillId="0" borderId="3" xfId="2" applyFont="1" applyFill="1" applyBorder="1" applyAlignment="1">
      <alignment horizontal="center" vertical="center" wrapText="1"/>
    </xf>
    <xf numFmtId="43" fontId="2" fillId="0" borderId="0" xfId="2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1" fillId="0" borderId="0" xfId="7" applyFont="1" applyFill="1" applyBorder="1" applyAlignment="1">
      <alignment horizontal="center" vertical="center"/>
    </xf>
    <xf numFmtId="0" fontId="15" fillId="0" borderId="11" xfId="3" applyFont="1" applyFill="1" applyBorder="1" applyAlignment="1">
      <alignment horizontal="center" vertical="center"/>
    </xf>
    <xf numFmtId="49" fontId="2" fillId="0" borderId="11" xfId="0" applyNumberFormat="1" applyFont="1" applyFill="1" applyBorder="1"/>
    <xf numFmtId="0" fontId="2" fillId="0" borderId="11" xfId="0" applyNumberFormat="1" applyFont="1" applyFill="1" applyBorder="1"/>
    <xf numFmtId="0" fontId="9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/>
    <xf numFmtId="0" fontId="2" fillId="0" borderId="12" xfId="0" applyFont="1" applyFill="1" applyBorder="1" applyAlignment="1">
      <alignment horizontal="center" vertical="center" wrapText="1"/>
    </xf>
    <xf numFmtId="1" fontId="2" fillId="0" borderId="3" xfId="2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43" fontId="2" fillId="0" borderId="3" xfId="2" applyFont="1" applyFill="1" applyBorder="1" applyAlignment="1">
      <alignment vertical="center" wrapText="1"/>
    </xf>
    <xf numFmtId="168" fontId="2" fillId="0" borderId="0" xfId="0" applyNumberFormat="1" applyFont="1" applyFill="1"/>
    <xf numFmtId="165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/>
    <xf numFmtId="0" fontId="2" fillId="0" borderId="0" xfId="0" applyFont="1" applyFill="1" applyBorder="1" applyAlignment="1"/>
    <xf numFmtId="0" fontId="2" fillId="0" borderId="5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17" fillId="0" borderId="9" xfId="0" applyFont="1" applyFill="1" applyBorder="1" applyAlignment="1"/>
    <xf numFmtId="0" fontId="17" fillId="0" borderId="10" xfId="0" applyFont="1" applyFill="1" applyBorder="1" applyAlignment="1"/>
    <xf numFmtId="10" fontId="0" fillId="0" borderId="0" xfId="0" applyNumberFormat="1"/>
    <xf numFmtId="0" fontId="0" fillId="0" borderId="3" xfId="0" applyBorder="1" applyAlignment="1">
      <alignment vertical="center" wrapText="1"/>
    </xf>
  </cellXfs>
  <cellStyles count="8">
    <cellStyle name="Обычный" xfId="0" builtinId="0"/>
    <cellStyle name="Обычный 2" xfId="1"/>
    <cellStyle name="Обычный 2 4" xfId="6"/>
    <cellStyle name="Обычный 7" xfId="3"/>
    <cellStyle name="Обычный_А.К. FITO" xfId="4"/>
    <cellStyle name="Финансовый" xfId="2" builtinId="3"/>
    <cellStyle name="Финансовый 4" xfId="5"/>
    <cellStyle name="常规_Y10A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13" Type="http://schemas.openxmlformats.org/officeDocument/2006/relationships/image" Target="../media/image22.jpeg"/><Relationship Id="rId3" Type="http://schemas.openxmlformats.org/officeDocument/2006/relationships/image" Target="../media/image12.jpeg"/><Relationship Id="rId7" Type="http://schemas.openxmlformats.org/officeDocument/2006/relationships/image" Target="../media/image16.png"/><Relationship Id="rId12" Type="http://schemas.openxmlformats.org/officeDocument/2006/relationships/image" Target="../media/image21.jpeg"/><Relationship Id="rId2" Type="http://schemas.openxmlformats.org/officeDocument/2006/relationships/image" Target="../media/image11.png"/><Relationship Id="rId16" Type="http://schemas.openxmlformats.org/officeDocument/2006/relationships/image" Target="../media/image24.png"/><Relationship Id="rId1" Type="http://schemas.openxmlformats.org/officeDocument/2006/relationships/image" Target="../media/image10.png"/><Relationship Id="rId6" Type="http://schemas.openxmlformats.org/officeDocument/2006/relationships/image" Target="../media/image15.jpeg"/><Relationship Id="rId11" Type="http://schemas.openxmlformats.org/officeDocument/2006/relationships/image" Target="../media/image20.png"/><Relationship Id="rId5" Type="http://schemas.openxmlformats.org/officeDocument/2006/relationships/image" Target="../media/image14.jpeg"/><Relationship Id="rId15" Type="http://schemas.openxmlformats.org/officeDocument/2006/relationships/image" Target="https://timgsa.baidu.com/timg?image&amp;quality=80&amp;size=b9999_10000&amp;sec=1496839614333&amp;di=402bd327386d08debfe15162d21957c4&amp;imgtype=0&amp;src=http://cbu01.alicdn.com/img/ibank/2015/618/635/2659536816_1236873709.jpg" TargetMode="External"/><Relationship Id="rId10" Type="http://schemas.openxmlformats.org/officeDocument/2006/relationships/image" Target="../media/image19.png"/><Relationship Id="rId4" Type="http://schemas.openxmlformats.org/officeDocument/2006/relationships/image" Target="../media/image13.png"/><Relationship Id="rId9" Type="http://schemas.openxmlformats.org/officeDocument/2006/relationships/image" Target="../media/image18.png"/><Relationship Id="rId14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351264</xdr:colOff>
      <xdr:row>10</xdr:row>
      <xdr:rowOff>20965</xdr:rowOff>
    </xdr:from>
    <xdr:to>
      <xdr:col>4</xdr:col>
      <xdr:colOff>927252</xdr:colOff>
      <xdr:row>10</xdr:row>
      <xdr:rowOff>933451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276189" y="10222240"/>
          <a:ext cx="575988" cy="912486"/>
        </a:xfrm>
        <a:prstGeom prst="rect">
          <a:avLst/>
        </a:prstGeom>
      </xdr:spPr>
    </xdr:pic>
    <xdr:clientData/>
  </xdr:twoCellAnchor>
  <xdr:twoCellAnchor editAs="oneCell">
    <xdr:from>
      <xdr:col>4</xdr:col>
      <xdr:colOff>201944</xdr:colOff>
      <xdr:row>9</xdr:row>
      <xdr:rowOff>19050</xdr:rowOff>
    </xdr:from>
    <xdr:to>
      <xdr:col>4</xdr:col>
      <xdr:colOff>1199034</xdr:colOff>
      <xdr:row>9</xdr:row>
      <xdr:rowOff>979998</xdr:rowOff>
    </xdr:to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545594" y="6134100"/>
          <a:ext cx="997090" cy="960948"/>
        </a:xfrm>
        <a:prstGeom prst="rect">
          <a:avLst/>
        </a:prstGeom>
      </xdr:spPr>
    </xdr:pic>
    <xdr:clientData/>
  </xdr:twoCellAnchor>
  <xdr:twoCellAnchor>
    <xdr:from>
      <xdr:col>4</xdr:col>
      <xdr:colOff>171451</xdr:colOff>
      <xdr:row>12</xdr:row>
      <xdr:rowOff>37711</xdr:rowOff>
    </xdr:from>
    <xdr:to>
      <xdr:col>4</xdr:col>
      <xdr:colOff>1104900</xdr:colOff>
      <xdr:row>12</xdr:row>
      <xdr:rowOff>1120377</xdr:rowOff>
    </xdr:to>
    <xdr:pic>
      <xdr:nvPicPr>
        <xdr:cNvPr id="10" name="Рисунок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96376" y="12286861"/>
          <a:ext cx="933449" cy="1082666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11</xdr:row>
      <xdr:rowOff>28575</xdr:rowOff>
    </xdr:from>
    <xdr:to>
      <xdr:col>4</xdr:col>
      <xdr:colOff>1134578</xdr:colOff>
      <xdr:row>11</xdr:row>
      <xdr:rowOff>1075241</xdr:rowOff>
    </xdr:to>
    <xdr:pic>
      <xdr:nvPicPr>
        <xdr:cNvPr id="11" name="Рисунок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05900" y="11182350"/>
          <a:ext cx="953603" cy="1046666"/>
        </a:xfrm>
        <a:prstGeom prst="rect">
          <a:avLst/>
        </a:prstGeom>
      </xdr:spPr>
    </xdr:pic>
    <xdr:clientData/>
  </xdr:twoCellAnchor>
  <xdr:twoCellAnchor>
    <xdr:from>
      <xdr:col>4</xdr:col>
      <xdr:colOff>28351</xdr:colOff>
      <xdr:row>3</xdr:row>
      <xdr:rowOff>85725</xdr:rowOff>
    </xdr:from>
    <xdr:to>
      <xdr:col>4</xdr:col>
      <xdr:colOff>1460161</xdr:colOff>
      <xdr:row>3</xdr:row>
      <xdr:rowOff>1028701</xdr:rowOff>
    </xdr:to>
    <xdr:pic>
      <xdr:nvPicPr>
        <xdr:cNvPr id="12" name="Рисунок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372001" y="942975"/>
          <a:ext cx="1431810" cy="942976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5</xdr:row>
      <xdr:rowOff>161925</xdr:rowOff>
    </xdr:from>
    <xdr:to>
      <xdr:col>4</xdr:col>
      <xdr:colOff>1469910</xdr:colOff>
      <xdr:row>5</xdr:row>
      <xdr:rowOff>1104901</xdr:rowOff>
    </xdr:to>
    <xdr:pic>
      <xdr:nvPicPr>
        <xdr:cNvPr id="13" name="Рисунок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381750" y="2981325"/>
          <a:ext cx="1431810" cy="942976"/>
        </a:xfrm>
        <a:prstGeom prst="rect">
          <a:avLst/>
        </a:prstGeom>
      </xdr:spPr>
    </xdr:pic>
    <xdr:clientData/>
  </xdr:twoCellAnchor>
  <xdr:twoCellAnchor>
    <xdr:from>
      <xdr:col>4</xdr:col>
      <xdr:colOff>28575</xdr:colOff>
      <xdr:row>6</xdr:row>
      <xdr:rowOff>28575</xdr:rowOff>
    </xdr:from>
    <xdr:to>
      <xdr:col>4</xdr:col>
      <xdr:colOff>1460385</xdr:colOff>
      <xdr:row>6</xdr:row>
      <xdr:rowOff>971551</xdr:rowOff>
    </xdr:to>
    <xdr:pic>
      <xdr:nvPicPr>
        <xdr:cNvPr id="14" name="Рисунок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372225" y="3971925"/>
          <a:ext cx="1431810" cy="942976"/>
        </a:xfrm>
        <a:prstGeom prst="rect">
          <a:avLst/>
        </a:prstGeom>
      </xdr:spPr>
    </xdr:pic>
    <xdr:clientData/>
  </xdr:twoCellAnchor>
  <xdr:twoCellAnchor>
    <xdr:from>
      <xdr:col>4</xdr:col>
      <xdr:colOff>140269</xdr:colOff>
      <xdr:row>8</xdr:row>
      <xdr:rowOff>85725</xdr:rowOff>
    </xdr:from>
    <xdr:to>
      <xdr:col>4</xdr:col>
      <xdr:colOff>1339896</xdr:colOff>
      <xdr:row>8</xdr:row>
      <xdr:rowOff>1018088</xdr:rowOff>
    </xdr:to>
    <xdr:pic>
      <xdr:nvPicPr>
        <xdr:cNvPr id="15" name="Рисунок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483919" y="5267325"/>
          <a:ext cx="1199627" cy="932363"/>
        </a:xfrm>
        <a:prstGeom prst="rect">
          <a:avLst/>
        </a:prstGeom>
      </xdr:spPr>
    </xdr:pic>
    <xdr:clientData/>
  </xdr:twoCellAnchor>
  <xdr:twoCellAnchor editAs="oneCell">
    <xdr:from>
      <xdr:col>4</xdr:col>
      <xdr:colOff>19051</xdr:colOff>
      <xdr:row>13</xdr:row>
      <xdr:rowOff>28575</xdr:rowOff>
    </xdr:from>
    <xdr:to>
      <xdr:col>4</xdr:col>
      <xdr:colOff>1428750</xdr:colOff>
      <xdr:row>14</xdr:row>
      <xdr:rowOff>192</xdr:rowOff>
    </xdr:to>
    <xdr:pic>
      <xdr:nvPicPr>
        <xdr:cNvPr id="16" name="Рисунок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943976" y="13468350"/>
          <a:ext cx="1409699" cy="1190817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209551</xdr:colOff>
      <xdr:row>7</xdr:row>
      <xdr:rowOff>98250</xdr:rowOff>
    </xdr:from>
    <xdr:to>
      <xdr:col>4</xdr:col>
      <xdr:colOff>1133475</xdr:colOff>
      <xdr:row>7</xdr:row>
      <xdr:rowOff>1127674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34476" y="6889575"/>
          <a:ext cx="923924" cy="1029424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4</xdr:row>
      <xdr:rowOff>38100</xdr:rowOff>
    </xdr:from>
    <xdr:to>
      <xdr:col>4</xdr:col>
      <xdr:colOff>950319</xdr:colOff>
      <xdr:row>4</xdr:row>
      <xdr:rowOff>990600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286875" y="3638550"/>
          <a:ext cx="58836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26081</xdr:colOff>
      <xdr:row>2</xdr:row>
      <xdr:rowOff>107900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407081" cy="39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200025</xdr:colOff>
      <xdr:row>13</xdr:row>
      <xdr:rowOff>485775</xdr:rowOff>
    </xdr:from>
    <xdr:to>
      <xdr:col>5</xdr:col>
      <xdr:colOff>1162050</xdr:colOff>
      <xdr:row>13</xdr:row>
      <xdr:rowOff>1076325</xdr:rowOff>
    </xdr:to>
    <xdr:pic>
      <xdr:nvPicPr>
        <xdr:cNvPr id="3" name="图片 2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343275" y="8210550"/>
          <a:ext cx="962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9</xdr:row>
      <xdr:rowOff>114300</xdr:rowOff>
    </xdr:from>
    <xdr:to>
      <xdr:col>5</xdr:col>
      <xdr:colOff>605160</xdr:colOff>
      <xdr:row>9</xdr:row>
      <xdr:rowOff>194951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33700" y="5210175"/>
          <a:ext cx="1033785" cy="699776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9</xdr:row>
      <xdr:rowOff>885824</xdr:rowOff>
    </xdr:from>
    <xdr:to>
      <xdr:col>5</xdr:col>
      <xdr:colOff>610743</xdr:colOff>
      <xdr:row>9</xdr:row>
      <xdr:rowOff>886149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43225" y="5981699"/>
          <a:ext cx="829818" cy="475925"/>
        </a:xfrm>
        <a:prstGeom prst="rect">
          <a:avLst/>
        </a:prstGeom>
      </xdr:spPr>
    </xdr:pic>
    <xdr:clientData/>
  </xdr:twoCellAnchor>
  <xdr:twoCellAnchor>
    <xdr:from>
      <xdr:col>5</xdr:col>
      <xdr:colOff>342900</xdr:colOff>
      <xdr:row>10</xdr:row>
      <xdr:rowOff>114304</xdr:rowOff>
    </xdr:from>
    <xdr:to>
      <xdr:col>5</xdr:col>
      <xdr:colOff>946097</xdr:colOff>
      <xdr:row>10</xdr:row>
      <xdr:rowOff>888296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3115003" y="6857676"/>
          <a:ext cx="773992" cy="603197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10</xdr:row>
      <xdr:rowOff>1019175</xdr:rowOff>
    </xdr:from>
    <xdr:to>
      <xdr:col>5</xdr:col>
      <xdr:colOff>610743</xdr:colOff>
      <xdr:row>11</xdr:row>
      <xdr:rowOff>325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52750" y="7677150"/>
          <a:ext cx="829818" cy="475925"/>
        </a:xfrm>
        <a:prstGeom prst="rect">
          <a:avLst/>
        </a:prstGeom>
      </xdr:spPr>
    </xdr:pic>
    <xdr:clientData/>
  </xdr:twoCellAnchor>
  <xdr:oneCellAnchor>
    <xdr:from>
      <xdr:col>5</xdr:col>
      <xdr:colOff>104775</xdr:colOff>
      <xdr:row>7</xdr:row>
      <xdr:rowOff>76200</xdr:rowOff>
    </xdr:from>
    <xdr:ext cx="1033785" cy="699776"/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62275" y="1781175"/>
          <a:ext cx="1033785" cy="699776"/>
        </a:xfrm>
        <a:prstGeom prst="rect">
          <a:avLst/>
        </a:prstGeom>
      </xdr:spPr>
    </xdr:pic>
    <xdr:clientData/>
  </xdr:oneCellAnchor>
  <xdr:oneCellAnchor>
    <xdr:from>
      <xdr:col>5</xdr:col>
      <xdr:colOff>152400</xdr:colOff>
      <xdr:row>7</xdr:row>
      <xdr:rowOff>857249</xdr:rowOff>
    </xdr:from>
    <xdr:ext cx="829818" cy="475925"/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09900" y="2562224"/>
          <a:ext cx="829818" cy="475925"/>
        </a:xfrm>
        <a:prstGeom prst="rect">
          <a:avLst/>
        </a:prstGeom>
      </xdr:spPr>
    </xdr:pic>
    <xdr:clientData/>
  </xdr:oneCellAnchor>
  <xdr:oneCellAnchor>
    <xdr:from>
      <xdr:col>5</xdr:col>
      <xdr:colOff>76200</xdr:colOff>
      <xdr:row>8</xdr:row>
      <xdr:rowOff>114300</xdr:rowOff>
    </xdr:from>
    <xdr:ext cx="1033785" cy="699776"/>
    <xdr:pic>
      <xdr:nvPicPr>
        <xdr:cNvPr id="10" name="Рисунок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33700" y="3476625"/>
          <a:ext cx="1033785" cy="699776"/>
        </a:xfrm>
        <a:prstGeom prst="rect">
          <a:avLst/>
        </a:prstGeom>
      </xdr:spPr>
    </xdr:pic>
    <xdr:clientData/>
  </xdr:oneCellAnchor>
  <xdr:oneCellAnchor>
    <xdr:from>
      <xdr:col>5</xdr:col>
      <xdr:colOff>85725</xdr:colOff>
      <xdr:row>8</xdr:row>
      <xdr:rowOff>885824</xdr:rowOff>
    </xdr:from>
    <xdr:ext cx="829818" cy="475925"/>
    <xdr:pic>
      <xdr:nvPicPr>
        <xdr:cNvPr id="11" name="Рисунок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43225" y="4248149"/>
          <a:ext cx="829818" cy="475925"/>
        </a:xfrm>
        <a:prstGeom prst="rect">
          <a:avLst/>
        </a:prstGeom>
      </xdr:spPr>
    </xdr:pic>
    <xdr:clientData/>
  </xdr:oneCellAnchor>
  <xdr:twoCellAnchor editAs="oneCell">
    <xdr:from>
      <xdr:col>5</xdr:col>
      <xdr:colOff>257175</xdr:colOff>
      <xdr:row>14</xdr:row>
      <xdr:rowOff>123825</xdr:rowOff>
    </xdr:from>
    <xdr:to>
      <xdr:col>5</xdr:col>
      <xdr:colOff>717550</xdr:colOff>
      <xdr:row>14</xdr:row>
      <xdr:rowOff>504825</xdr:rowOff>
    </xdr:to>
    <xdr:pic>
      <xdr:nvPicPr>
        <xdr:cNvPr id="12" name="图片 7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00425" y="9277350"/>
          <a:ext cx="460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333374</xdr:colOff>
      <xdr:row>15</xdr:row>
      <xdr:rowOff>104777</xdr:rowOff>
    </xdr:from>
    <xdr:to>
      <xdr:col>5</xdr:col>
      <xdr:colOff>923924</xdr:colOff>
      <xdr:row>15</xdr:row>
      <xdr:rowOff>1114427</xdr:rowOff>
    </xdr:to>
    <xdr:pic>
      <xdr:nvPicPr>
        <xdr:cNvPr id="13" name="图片 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190874" y="14706602"/>
          <a:ext cx="5905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66675</xdr:colOff>
      <xdr:row>16</xdr:row>
      <xdr:rowOff>133350</xdr:rowOff>
    </xdr:from>
    <xdr:to>
      <xdr:col>5</xdr:col>
      <xdr:colOff>723900</xdr:colOff>
      <xdr:row>16</xdr:row>
      <xdr:rowOff>1101892</xdr:rowOff>
    </xdr:to>
    <xdr:pic>
      <xdr:nvPicPr>
        <xdr:cNvPr id="14" name="图片 9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09925" y="10715625"/>
          <a:ext cx="657225" cy="968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358775</xdr:colOff>
      <xdr:row>11</xdr:row>
      <xdr:rowOff>69850</xdr:rowOff>
    </xdr:from>
    <xdr:to>
      <xdr:col>5</xdr:col>
      <xdr:colOff>609600</xdr:colOff>
      <xdr:row>11</xdr:row>
      <xdr:rowOff>190710</xdr:rowOff>
    </xdr:to>
    <xdr:pic>
      <xdr:nvPicPr>
        <xdr:cNvPr id="15" name="图片 3" descr="A60  新副本.gif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16275" y="8328025"/>
          <a:ext cx="593725" cy="825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25400</xdr:colOff>
      <xdr:row>11</xdr:row>
      <xdr:rowOff>901701</xdr:rowOff>
    </xdr:from>
    <xdr:to>
      <xdr:col>5</xdr:col>
      <xdr:colOff>612775</xdr:colOff>
      <xdr:row>11</xdr:row>
      <xdr:rowOff>930276</xdr:rowOff>
    </xdr:to>
    <xdr:pic>
      <xdr:nvPicPr>
        <xdr:cNvPr id="16" name="Рисунок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PicPr/>
      </xdr:nvPicPr>
      <xdr:blipFill rotWithShape="1"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2882900" y="9159876"/>
          <a:ext cx="1130300" cy="723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60325</xdr:colOff>
      <xdr:row>12</xdr:row>
      <xdr:rowOff>1130301</xdr:rowOff>
    </xdr:from>
    <xdr:to>
      <xdr:col>5</xdr:col>
      <xdr:colOff>612775</xdr:colOff>
      <xdr:row>13</xdr:row>
      <xdr:rowOff>3176</xdr:rowOff>
    </xdr:to>
    <xdr:pic>
      <xdr:nvPicPr>
        <xdr:cNvPr id="17" name="Рисунок 16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99" t="37583" r="40001" b="39201"/>
        <a:stretch/>
      </xdr:blipFill>
      <xdr:spPr bwMode="auto">
        <a:xfrm>
          <a:off x="2917825" y="10988676"/>
          <a:ext cx="1095375" cy="749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203201</xdr:colOff>
      <xdr:row>12</xdr:row>
      <xdr:rowOff>63500</xdr:rowOff>
    </xdr:from>
    <xdr:to>
      <xdr:col>5</xdr:col>
      <xdr:colOff>609603</xdr:colOff>
      <xdr:row>12</xdr:row>
      <xdr:rowOff>187602</xdr:rowOff>
    </xdr:to>
    <xdr:pic>
      <xdr:nvPicPr>
        <xdr:cNvPr id="18" name="图片 5" descr="https://timgsa.baidu.com/timg?image&amp;quality=80&amp;size=b9999_10000&amp;sec=1496839614333&amp;di=402bd327386d08debfe15162d21957c4&amp;imgtype=0&amp;src=http://cbu01.alicdn.com/img/ibank/2015/618/635/2659536816_1236873709.jpg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r:link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-5400000">
          <a:off x="2973251" y="10009325"/>
          <a:ext cx="1038502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12700</xdr:colOff>
      <xdr:row>17</xdr:row>
      <xdr:rowOff>38100</xdr:rowOff>
    </xdr:from>
    <xdr:to>
      <xdr:col>5</xdr:col>
      <xdr:colOff>612775</xdr:colOff>
      <xdr:row>17</xdr:row>
      <xdr:rowOff>193675</xdr:rowOff>
    </xdr:to>
    <xdr:pic>
      <xdr:nvPicPr>
        <xdr:cNvPr id="19" name="Picture 24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870200" y="17145000"/>
          <a:ext cx="952500" cy="1308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imkov_e/AppData/Local/Microsoft/Windows/Temporary%20Internet%20Files/Content.Outlook/N43MV0RS/&#1040;&#1050;%20_&#1060;&#1048;&#1058;&#1054;_081018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imkov_e/AppData/Local/Microsoft/Windows/Temporary%20Internet%20Files/Content.Outlook/N43MV0RS/&#1055;&#1056;&#1045;&#1044;&#1042;&#1040;&#1056;&#1048;&#1058;&#1045;&#1051;&#1068;&#1053;&#1067;&#1049;%20&#1060;&#1048;&#1058;&#1054;%20&#1040;&#1057;&#1057;&#1054;&#1056;&#1058;&#1048;&#1052;&#1045;&#1053;&#1058;_110718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.К. FITO"/>
      <sheetName val="расчёт первого заказа"/>
      <sheetName val="Рассчет цен"/>
    </sheetNames>
    <sheetDataSet>
      <sheetData sheetId="0"/>
      <sheetData sheetId="1"/>
      <sheetData sheetId="2">
        <row r="11">
          <cell r="E11">
            <v>128.35679999999999</v>
          </cell>
        </row>
        <row r="12">
          <cell r="E12">
            <v>128.35679999999999</v>
          </cell>
        </row>
        <row r="13">
          <cell r="E13">
            <v>139.876</v>
          </cell>
        </row>
        <row r="14">
          <cell r="E14">
            <v>271.524</v>
          </cell>
        </row>
        <row r="15">
          <cell r="E15">
            <v>121.7744</v>
          </cell>
        </row>
        <row r="16">
          <cell r="E16">
            <v>238.61199999999999</v>
          </cell>
        </row>
        <row r="18">
          <cell r="E18">
            <v>551.00400000000002</v>
          </cell>
        </row>
        <row r="19">
          <cell r="E19">
            <v>804.16800000000001</v>
          </cell>
          <cell r="F19">
            <v>1206.252</v>
          </cell>
        </row>
        <row r="20">
          <cell r="E20">
            <v>1737.4</v>
          </cell>
          <cell r="F20">
            <v>2606.1000000000004</v>
          </cell>
        </row>
        <row r="21">
          <cell r="E21">
            <v>1570.46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.К. FITO"/>
      <sheetName val="расчёт первого заказа"/>
      <sheetName val="к-ты сезонности"/>
      <sheetName val="Рассчет цен"/>
      <sheetName val="План продаж"/>
      <sheetName val="Коробки"/>
      <sheetName val="Лист1"/>
      <sheetName val="Лист2"/>
      <sheetName val="Лист3"/>
      <sheetName val="Лист4"/>
    </sheetNames>
    <sheetDataSet>
      <sheetData sheetId="0" refreshError="1"/>
      <sheetData sheetId="1" refreshError="1"/>
      <sheetData sheetId="2" refreshError="1"/>
      <sheetData sheetId="3">
        <row r="19">
          <cell r="B19" t="str">
            <v>Настольный светильник для выращивания растений  Характеристики: 20 Вт,  220-240 V, полноспектральный. 25 мкмоль/с.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workbookViewId="0">
      <pane ySplit="3" topLeftCell="A4" activePane="bottomLeft" state="frozen"/>
      <selection pane="bottomLeft" sqref="A1:XFD1"/>
    </sheetView>
  </sheetViews>
  <sheetFormatPr defaultRowHeight="15"/>
  <cols>
    <col min="1" max="1" width="15.42578125" style="4" customWidth="1"/>
    <col min="2" max="2" width="12.42578125" style="4" customWidth="1"/>
    <col min="3" max="3" width="25.7109375" style="4" customWidth="1"/>
    <col min="4" max="4" width="9" style="4" customWidth="1"/>
    <col min="5" max="5" width="22.28515625" style="4" customWidth="1"/>
    <col min="6" max="6" width="25" style="4" customWidth="1"/>
    <col min="7" max="7" width="9.140625" customWidth="1"/>
    <col min="8" max="8" width="8.28515625" customWidth="1"/>
    <col min="9" max="9" width="16" customWidth="1"/>
    <col min="10" max="10" width="21.5703125" customWidth="1"/>
    <col min="11" max="11" width="12.85546875" customWidth="1"/>
    <col min="12" max="176" width="9.140625" customWidth="1"/>
    <col min="177" max="177" width="27" customWidth="1"/>
    <col min="178" max="178" width="26.140625" customWidth="1"/>
    <col min="179" max="179" width="27" customWidth="1"/>
    <col min="180" max="180" width="8.85546875" customWidth="1"/>
    <col min="181" max="181" width="9" customWidth="1"/>
    <col min="182" max="182" width="7.140625" customWidth="1"/>
    <col min="183" max="185" width="9" customWidth="1"/>
    <col min="186" max="186" width="29.7109375" customWidth="1"/>
    <col min="187" max="187" width="14.7109375" customWidth="1"/>
    <col min="188" max="201" width="9" customWidth="1"/>
    <col min="202" max="203" width="10.140625" customWidth="1"/>
    <col min="204" max="204" width="12.85546875" customWidth="1"/>
    <col min="205" max="207" width="13.7109375" customWidth="1"/>
    <col min="208" max="208" width="12.42578125" customWidth="1"/>
    <col min="209" max="209" width="16.7109375" customWidth="1"/>
    <col min="210" max="210" width="12.28515625" customWidth="1"/>
    <col min="211" max="211" width="12.5703125" customWidth="1"/>
    <col min="212" max="212" width="11.140625" customWidth="1"/>
    <col min="213" max="214" width="9.5703125" customWidth="1"/>
    <col min="215" max="251" width="9" customWidth="1"/>
    <col min="252" max="432" width="9.140625" customWidth="1"/>
    <col min="433" max="433" width="27" customWidth="1"/>
    <col min="434" max="434" width="26.140625" customWidth="1"/>
    <col min="435" max="435" width="27" customWidth="1"/>
    <col min="436" max="436" width="8.85546875" customWidth="1"/>
    <col min="437" max="437" width="9" customWidth="1"/>
    <col min="438" max="438" width="7.140625" customWidth="1"/>
    <col min="439" max="441" width="9" customWidth="1"/>
    <col min="442" max="442" width="29.7109375" customWidth="1"/>
    <col min="443" max="443" width="14.7109375" customWidth="1"/>
    <col min="444" max="457" width="9" customWidth="1"/>
    <col min="458" max="459" width="10.140625" customWidth="1"/>
    <col min="460" max="460" width="12.85546875" customWidth="1"/>
    <col min="461" max="463" width="13.7109375" customWidth="1"/>
    <col min="464" max="464" width="12.42578125" customWidth="1"/>
    <col min="465" max="465" width="16.7109375" customWidth="1"/>
    <col min="466" max="466" width="12.28515625" customWidth="1"/>
    <col min="467" max="467" width="12.5703125" customWidth="1"/>
    <col min="468" max="468" width="11.140625" customWidth="1"/>
    <col min="469" max="470" width="9.5703125" customWidth="1"/>
    <col min="471" max="507" width="9" customWidth="1"/>
    <col min="508" max="688" width="9.140625" customWidth="1"/>
    <col min="689" max="689" width="27" customWidth="1"/>
    <col min="690" max="690" width="26.140625" customWidth="1"/>
    <col min="691" max="691" width="27" customWidth="1"/>
    <col min="692" max="692" width="8.85546875" customWidth="1"/>
    <col min="693" max="693" width="9" customWidth="1"/>
    <col min="694" max="694" width="7.140625" customWidth="1"/>
    <col min="695" max="697" width="9" customWidth="1"/>
    <col min="698" max="698" width="29.7109375" customWidth="1"/>
    <col min="699" max="699" width="14.7109375" customWidth="1"/>
    <col min="700" max="713" width="9" customWidth="1"/>
    <col min="714" max="715" width="10.140625" customWidth="1"/>
    <col min="716" max="716" width="12.85546875" customWidth="1"/>
    <col min="717" max="719" width="13.7109375" customWidth="1"/>
    <col min="720" max="720" width="12.42578125" customWidth="1"/>
    <col min="721" max="721" width="16.7109375" customWidth="1"/>
    <col min="722" max="722" width="12.28515625" customWidth="1"/>
    <col min="723" max="723" width="12.5703125" customWidth="1"/>
    <col min="724" max="724" width="11.140625" customWidth="1"/>
    <col min="725" max="726" width="9.5703125" customWidth="1"/>
    <col min="727" max="763" width="9" customWidth="1"/>
    <col min="764" max="944" width="9.140625" customWidth="1"/>
    <col min="945" max="945" width="27" customWidth="1"/>
    <col min="946" max="946" width="26.140625" customWidth="1"/>
    <col min="947" max="947" width="27" customWidth="1"/>
    <col min="948" max="948" width="8.85546875" customWidth="1"/>
    <col min="949" max="949" width="9" customWidth="1"/>
    <col min="950" max="950" width="7.140625" customWidth="1"/>
    <col min="951" max="953" width="9" customWidth="1"/>
    <col min="954" max="954" width="29.7109375" customWidth="1"/>
    <col min="955" max="955" width="14.7109375" customWidth="1"/>
    <col min="956" max="969" width="9" customWidth="1"/>
    <col min="970" max="971" width="10.140625" customWidth="1"/>
    <col min="972" max="972" width="12.85546875" customWidth="1"/>
    <col min="973" max="975" width="13.7109375" customWidth="1"/>
    <col min="976" max="976" width="12.42578125" customWidth="1"/>
    <col min="977" max="977" width="16.7109375" customWidth="1"/>
    <col min="978" max="978" width="12.28515625" customWidth="1"/>
    <col min="979" max="979" width="12.5703125" customWidth="1"/>
    <col min="980" max="980" width="11.140625" customWidth="1"/>
    <col min="981" max="982" width="9.5703125" customWidth="1"/>
    <col min="983" max="1019" width="9" customWidth="1"/>
    <col min="1020" max="1200" width="9.140625" customWidth="1"/>
    <col min="1201" max="1201" width="27" customWidth="1"/>
    <col min="1202" max="1202" width="26.140625" customWidth="1"/>
    <col min="1203" max="1203" width="27" customWidth="1"/>
    <col min="1204" max="1204" width="8.85546875" customWidth="1"/>
    <col min="1205" max="1205" width="9" customWidth="1"/>
    <col min="1206" max="1206" width="7.140625" customWidth="1"/>
    <col min="1207" max="1209" width="9" customWidth="1"/>
    <col min="1210" max="1210" width="29.7109375" customWidth="1"/>
    <col min="1211" max="1211" width="14.7109375" customWidth="1"/>
    <col min="1212" max="1225" width="9" customWidth="1"/>
    <col min="1226" max="1227" width="10.140625" customWidth="1"/>
    <col min="1228" max="1228" width="12.85546875" customWidth="1"/>
    <col min="1229" max="1231" width="13.7109375" customWidth="1"/>
    <col min="1232" max="1232" width="12.42578125" customWidth="1"/>
    <col min="1233" max="1233" width="16.7109375" customWidth="1"/>
    <col min="1234" max="1234" width="12.28515625" customWidth="1"/>
    <col min="1235" max="1235" width="12.5703125" customWidth="1"/>
    <col min="1236" max="1236" width="11.140625" customWidth="1"/>
    <col min="1237" max="1238" width="9.5703125" customWidth="1"/>
    <col min="1239" max="1275" width="9" customWidth="1"/>
    <col min="1276" max="1456" width="9.140625" customWidth="1"/>
    <col min="1457" max="1457" width="27" customWidth="1"/>
    <col min="1458" max="1458" width="26.140625" customWidth="1"/>
    <col min="1459" max="1459" width="27" customWidth="1"/>
    <col min="1460" max="1460" width="8.85546875" customWidth="1"/>
    <col min="1461" max="1461" width="9" customWidth="1"/>
    <col min="1462" max="1462" width="7.140625" customWidth="1"/>
    <col min="1463" max="1465" width="9" customWidth="1"/>
    <col min="1466" max="1466" width="29.7109375" customWidth="1"/>
    <col min="1467" max="1467" width="14.7109375" customWidth="1"/>
    <col min="1468" max="1481" width="9" customWidth="1"/>
    <col min="1482" max="1483" width="10.140625" customWidth="1"/>
    <col min="1484" max="1484" width="12.85546875" customWidth="1"/>
    <col min="1485" max="1487" width="13.7109375" customWidth="1"/>
    <col min="1488" max="1488" width="12.42578125" customWidth="1"/>
    <col min="1489" max="1489" width="16.7109375" customWidth="1"/>
    <col min="1490" max="1490" width="12.28515625" customWidth="1"/>
    <col min="1491" max="1491" width="12.5703125" customWidth="1"/>
    <col min="1492" max="1492" width="11.140625" customWidth="1"/>
    <col min="1493" max="1494" width="9.5703125" customWidth="1"/>
    <col min="1495" max="1531" width="9" customWidth="1"/>
    <col min="1532" max="1712" width="9.140625" customWidth="1"/>
    <col min="1713" max="1713" width="27" customWidth="1"/>
    <col min="1714" max="1714" width="26.140625" customWidth="1"/>
    <col min="1715" max="1715" width="27" customWidth="1"/>
    <col min="1716" max="1716" width="8.85546875" customWidth="1"/>
    <col min="1717" max="1717" width="9" customWidth="1"/>
    <col min="1718" max="1718" width="7.140625" customWidth="1"/>
    <col min="1719" max="1721" width="9" customWidth="1"/>
    <col min="1722" max="1722" width="29.7109375" customWidth="1"/>
    <col min="1723" max="1723" width="14.7109375" customWidth="1"/>
    <col min="1724" max="1737" width="9" customWidth="1"/>
    <col min="1738" max="1739" width="10.140625" customWidth="1"/>
    <col min="1740" max="1740" width="12.85546875" customWidth="1"/>
    <col min="1741" max="1743" width="13.7109375" customWidth="1"/>
    <col min="1744" max="1744" width="12.42578125" customWidth="1"/>
    <col min="1745" max="1745" width="16.7109375" customWidth="1"/>
    <col min="1746" max="1746" width="12.28515625" customWidth="1"/>
    <col min="1747" max="1747" width="12.5703125" customWidth="1"/>
    <col min="1748" max="1748" width="11.140625" customWidth="1"/>
    <col min="1749" max="1750" width="9.5703125" customWidth="1"/>
    <col min="1751" max="1787" width="9" customWidth="1"/>
    <col min="1788" max="1968" width="9.140625" customWidth="1"/>
    <col min="1969" max="1969" width="27" customWidth="1"/>
    <col min="1970" max="1970" width="26.140625" customWidth="1"/>
    <col min="1971" max="1971" width="27" customWidth="1"/>
    <col min="1972" max="1972" width="8.85546875" customWidth="1"/>
    <col min="1973" max="1973" width="9" customWidth="1"/>
    <col min="1974" max="1974" width="7.140625" customWidth="1"/>
    <col min="1975" max="1977" width="9" customWidth="1"/>
    <col min="1978" max="1978" width="29.7109375" customWidth="1"/>
    <col min="1979" max="1979" width="14.7109375" customWidth="1"/>
    <col min="1980" max="1993" width="9" customWidth="1"/>
    <col min="1994" max="1995" width="10.140625" customWidth="1"/>
    <col min="1996" max="1996" width="12.85546875" customWidth="1"/>
    <col min="1997" max="1999" width="13.7109375" customWidth="1"/>
    <col min="2000" max="2000" width="12.42578125" customWidth="1"/>
    <col min="2001" max="2001" width="16.7109375" customWidth="1"/>
    <col min="2002" max="2002" width="12.28515625" customWidth="1"/>
    <col min="2003" max="2003" width="12.5703125" customWidth="1"/>
    <col min="2004" max="2004" width="11.140625" customWidth="1"/>
    <col min="2005" max="2006" width="9.5703125" customWidth="1"/>
    <col min="2007" max="2043" width="9" customWidth="1"/>
    <col min="2044" max="2224" width="9.140625" customWidth="1"/>
    <col min="2225" max="2225" width="27" customWidth="1"/>
    <col min="2226" max="2226" width="26.140625" customWidth="1"/>
    <col min="2227" max="2227" width="27" customWidth="1"/>
    <col min="2228" max="2228" width="8.85546875" customWidth="1"/>
    <col min="2229" max="2229" width="9" customWidth="1"/>
    <col min="2230" max="2230" width="7.140625" customWidth="1"/>
    <col min="2231" max="2233" width="9" customWidth="1"/>
    <col min="2234" max="2234" width="29.7109375" customWidth="1"/>
    <col min="2235" max="2235" width="14.7109375" customWidth="1"/>
    <col min="2236" max="2249" width="9" customWidth="1"/>
    <col min="2250" max="2251" width="10.140625" customWidth="1"/>
    <col min="2252" max="2252" width="12.85546875" customWidth="1"/>
    <col min="2253" max="2255" width="13.7109375" customWidth="1"/>
    <col min="2256" max="2256" width="12.42578125" customWidth="1"/>
    <col min="2257" max="2257" width="16.7109375" customWidth="1"/>
    <col min="2258" max="2258" width="12.28515625" customWidth="1"/>
    <col min="2259" max="2259" width="12.5703125" customWidth="1"/>
    <col min="2260" max="2260" width="11.140625" customWidth="1"/>
    <col min="2261" max="2262" width="9.5703125" customWidth="1"/>
    <col min="2263" max="2299" width="9" customWidth="1"/>
    <col min="2300" max="2480" width="9.140625" customWidth="1"/>
    <col min="2481" max="2481" width="27" customWidth="1"/>
    <col min="2482" max="2482" width="26.140625" customWidth="1"/>
    <col min="2483" max="2483" width="27" customWidth="1"/>
    <col min="2484" max="2484" width="8.85546875" customWidth="1"/>
    <col min="2485" max="2485" width="9" customWidth="1"/>
    <col min="2486" max="2486" width="7.140625" customWidth="1"/>
    <col min="2487" max="2489" width="9" customWidth="1"/>
    <col min="2490" max="2490" width="29.7109375" customWidth="1"/>
    <col min="2491" max="2491" width="14.7109375" customWidth="1"/>
    <col min="2492" max="2505" width="9" customWidth="1"/>
    <col min="2506" max="2507" width="10.140625" customWidth="1"/>
    <col min="2508" max="2508" width="12.85546875" customWidth="1"/>
    <col min="2509" max="2511" width="13.7109375" customWidth="1"/>
    <col min="2512" max="2512" width="12.42578125" customWidth="1"/>
    <col min="2513" max="2513" width="16.7109375" customWidth="1"/>
    <col min="2514" max="2514" width="12.28515625" customWidth="1"/>
    <col min="2515" max="2515" width="12.5703125" customWidth="1"/>
    <col min="2516" max="2516" width="11.140625" customWidth="1"/>
    <col min="2517" max="2518" width="9.5703125" customWidth="1"/>
    <col min="2519" max="2555" width="9" customWidth="1"/>
    <col min="2556" max="2736" width="9.140625" customWidth="1"/>
    <col min="2737" max="2737" width="27" customWidth="1"/>
    <col min="2738" max="2738" width="26.140625" customWidth="1"/>
    <col min="2739" max="2739" width="27" customWidth="1"/>
    <col min="2740" max="2740" width="8.85546875" customWidth="1"/>
    <col min="2741" max="2741" width="9" customWidth="1"/>
    <col min="2742" max="2742" width="7.140625" customWidth="1"/>
    <col min="2743" max="2745" width="9" customWidth="1"/>
    <col min="2746" max="2746" width="29.7109375" customWidth="1"/>
    <col min="2747" max="2747" width="14.7109375" customWidth="1"/>
    <col min="2748" max="2761" width="9" customWidth="1"/>
    <col min="2762" max="2763" width="10.140625" customWidth="1"/>
    <col min="2764" max="2764" width="12.85546875" customWidth="1"/>
    <col min="2765" max="2767" width="13.7109375" customWidth="1"/>
    <col min="2768" max="2768" width="12.42578125" customWidth="1"/>
    <col min="2769" max="2769" width="16.7109375" customWidth="1"/>
    <col min="2770" max="2770" width="12.28515625" customWidth="1"/>
    <col min="2771" max="2771" width="12.5703125" customWidth="1"/>
    <col min="2772" max="2772" width="11.140625" customWidth="1"/>
    <col min="2773" max="2774" width="9.5703125" customWidth="1"/>
    <col min="2775" max="2811" width="9" customWidth="1"/>
    <col min="2812" max="2992" width="9.140625" customWidth="1"/>
    <col min="2993" max="2993" width="27" customWidth="1"/>
    <col min="2994" max="2994" width="26.140625" customWidth="1"/>
    <col min="2995" max="2995" width="27" customWidth="1"/>
    <col min="2996" max="2996" width="8.85546875" customWidth="1"/>
    <col min="2997" max="2997" width="9" customWidth="1"/>
    <col min="2998" max="2998" width="7.140625" customWidth="1"/>
    <col min="2999" max="3001" width="9" customWidth="1"/>
    <col min="3002" max="3002" width="29.7109375" customWidth="1"/>
    <col min="3003" max="3003" width="14.7109375" customWidth="1"/>
    <col min="3004" max="3017" width="9" customWidth="1"/>
    <col min="3018" max="3019" width="10.140625" customWidth="1"/>
    <col min="3020" max="3020" width="12.85546875" customWidth="1"/>
    <col min="3021" max="3023" width="13.7109375" customWidth="1"/>
    <col min="3024" max="3024" width="12.42578125" customWidth="1"/>
    <col min="3025" max="3025" width="16.7109375" customWidth="1"/>
    <col min="3026" max="3026" width="12.28515625" customWidth="1"/>
    <col min="3027" max="3027" width="12.5703125" customWidth="1"/>
    <col min="3028" max="3028" width="11.140625" customWidth="1"/>
    <col min="3029" max="3030" width="9.5703125" customWidth="1"/>
    <col min="3031" max="3067" width="9" customWidth="1"/>
    <col min="3068" max="3248" width="9.140625" customWidth="1"/>
    <col min="3249" max="3249" width="27" customWidth="1"/>
    <col min="3250" max="3250" width="26.140625" customWidth="1"/>
    <col min="3251" max="3251" width="27" customWidth="1"/>
    <col min="3252" max="3252" width="8.85546875" customWidth="1"/>
    <col min="3253" max="3253" width="9" customWidth="1"/>
    <col min="3254" max="3254" width="7.140625" customWidth="1"/>
    <col min="3255" max="3257" width="9" customWidth="1"/>
    <col min="3258" max="3258" width="29.7109375" customWidth="1"/>
    <col min="3259" max="3259" width="14.7109375" customWidth="1"/>
    <col min="3260" max="3273" width="9" customWidth="1"/>
    <col min="3274" max="3275" width="10.140625" customWidth="1"/>
    <col min="3276" max="3276" width="12.85546875" customWidth="1"/>
    <col min="3277" max="3279" width="13.7109375" customWidth="1"/>
    <col min="3280" max="3280" width="12.42578125" customWidth="1"/>
    <col min="3281" max="3281" width="16.7109375" customWidth="1"/>
    <col min="3282" max="3282" width="12.28515625" customWidth="1"/>
    <col min="3283" max="3283" width="12.5703125" customWidth="1"/>
    <col min="3284" max="3284" width="11.140625" customWidth="1"/>
    <col min="3285" max="3286" width="9.5703125" customWidth="1"/>
    <col min="3287" max="3323" width="9" customWidth="1"/>
    <col min="3324" max="3504" width="9.140625" customWidth="1"/>
    <col min="3505" max="3505" width="27" customWidth="1"/>
    <col min="3506" max="3506" width="26.140625" customWidth="1"/>
    <col min="3507" max="3507" width="27" customWidth="1"/>
    <col min="3508" max="3508" width="8.85546875" customWidth="1"/>
    <col min="3509" max="3509" width="9" customWidth="1"/>
    <col min="3510" max="3510" width="7.140625" customWidth="1"/>
    <col min="3511" max="3513" width="9" customWidth="1"/>
    <col min="3514" max="3514" width="29.7109375" customWidth="1"/>
    <col min="3515" max="3515" width="14.7109375" customWidth="1"/>
    <col min="3516" max="3529" width="9" customWidth="1"/>
    <col min="3530" max="3531" width="10.140625" customWidth="1"/>
    <col min="3532" max="3532" width="12.85546875" customWidth="1"/>
    <col min="3533" max="3535" width="13.7109375" customWidth="1"/>
    <col min="3536" max="3536" width="12.42578125" customWidth="1"/>
    <col min="3537" max="3537" width="16.7109375" customWidth="1"/>
    <col min="3538" max="3538" width="12.28515625" customWidth="1"/>
    <col min="3539" max="3539" width="12.5703125" customWidth="1"/>
    <col min="3540" max="3540" width="11.140625" customWidth="1"/>
    <col min="3541" max="3542" width="9.5703125" customWidth="1"/>
    <col min="3543" max="3579" width="9" customWidth="1"/>
    <col min="3580" max="3760" width="9.140625" customWidth="1"/>
    <col min="3761" max="3761" width="27" customWidth="1"/>
    <col min="3762" max="3762" width="26.140625" customWidth="1"/>
    <col min="3763" max="3763" width="27" customWidth="1"/>
    <col min="3764" max="3764" width="8.85546875" customWidth="1"/>
    <col min="3765" max="3765" width="9" customWidth="1"/>
    <col min="3766" max="3766" width="7.140625" customWidth="1"/>
    <col min="3767" max="3769" width="9" customWidth="1"/>
    <col min="3770" max="3770" width="29.7109375" customWidth="1"/>
    <col min="3771" max="3771" width="14.7109375" customWidth="1"/>
    <col min="3772" max="3785" width="9" customWidth="1"/>
    <col min="3786" max="3787" width="10.140625" customWidth="1"/>
    <col min="3788" max="3788" width="12.85546875" customWidth="1"/>
    <col min="3789" max="3791" width="13.7109375" customWidth="1"/>
    <col min="3792" max="3792" width="12.42578125" customWidth="1"/>
    <col min="3793" max="3793" width="16.7109375" customWidth="1"/>
    <col min="3794" max="3794" width="12.28515625" customWidth="1"/>
    <col min="3795" max="3795" width="12.5703125" customWidth="1"/>
    <col min="3796" max="3796" width="11.140625" customWidth="1"/>
    <col min="3797" max="3798" width="9.5703125" customWidth="1"/>
    <col min="3799" max="3835" width="9" customWidth="1"/>
    <col min="3836" max="4016" width="9.140625" customWidth="1"/>
    <col min="4017" max="4017" width="27" customWidth="1"/>
    <col min="4018" max="4018" width="26.140625" customWidth="1"/>
    <col min="4019" max="4019" width="27" customWidth="1"/>
    <col min="4020" max="4020" width="8.85546875" customWidth="1"/>
    <col min="4021" max="4021" width="9" customWidth="1"/>
    <col min="4022" max="4022" width="7.140625" customWidth="1"/>
    <col min="4023" max="4025" width="9" customWidth="1"/>
    <col min="4026" max="4026" width="29.7109375" customWidth="1"/>
    <col min="4027" max="4027" width="14.7109375" customWidth="1"/>
    <col min="4028" max="4041" width="9" customWidth="1"/>
    <col min="4042" max="4043" width="10.140625" customWidth="1"/>
    <col min="4044" max="4044" width="12.85546875" customWidth="1"/>
    <col min="4045" max="4047" width="13.7109375" customWidth="1"/>
    <col min="4048" max="4048" width="12.42578125" customWidth="1"/>
    <col min="4049" max="4049" width="16.7109375" customWidth="1"/>
    <col min="4050" max="4050" width="12.28515625" customWidth="1"/>
    <col min="4051" max="4051" width="12.5703125" customWidth="1"/>
    <col min="4052" max="4052" width="11.140625" customWidth="1"/>
    <col min="4053" max="4054" width="9.5703125" customWidth="1"/>
    <col min="4055" max="4091" width="9" customWidth="1"/>
    <col min="4092" max="4272" width="9.140625" customWidth="1"/>
    <col min="4273" max="4273" width="27" customWidth="1"/>
    <col min="4274" max="4274" width="26.140625" customWidth="1"/>
    <col min="4275" max="4275" width="27" customWidth="1"/>
    <col min="4276" max="4276" width="8.85546875" customWidth="1"/>
    <col min="4277" max="4277" width="9" customWidth="1"/>
    <col min="4278" max="4278" width="7.140625" customWidth="1"/>
    <col min="4279" max="4281" width="9" customWidth="1"/>
    <col min="4282" max="4282" width="29.7109375" customWidth="1"/>
    <col min="4283" max="4283" width="14.7109375" customWidth="1"/>
    <col min="4284" max="4297" width="9" customWidth="1"/>
    <col min="4298" max="4299" width="10.140625" customWidth="1"/>
    <col min="4300" max="4300" width="12.85546875" customWidth="1"/>
    <col min="4301" max="4303" width="13.7109375" customWidth="1"/>
    <col min="4304" max="4304" width="12.42578125" customWidth="1"/>
    <col min="4305" max="4305" width="16.7109375" customWidth="1"/>
    <col min="4306" max="4306" width="12.28515625" customWidth="1"/>
    <col min="4307" max="4307" width="12.5703125" customWidth="1"/>
    <col min="4308" max="4308" width="11.140625" customWidth="1"/>
    <col min="4309" max="4310" width="9.5703125" customWidth="1"/>
    <col min="4311" max="4347" width="9" customWidth="1"/>
    <col min="4348" max="4528" width="9.140625" customWidth="1"/>
    <col min="4529" max="4529" width="27" customWidth="1"/>
    <col min="4530" max="4530" width="26.140625" customWidth="1"/>
    <col min="4531" max="4531" width="27" customWidth="1"/>
    <col min="4532" max="4532" width="8.85546875" customWidth="1"/>
    <col min="4533" max="4533" width="9" customWidth="1"/>
    <col min="4534" max="4534" width="7.140625" customWidth="1"/>
    <col min="4535" max="4537" width="9" customWidth="1"/>
    <col min="4538" max="4538" width="29.7109375" customWidth="1"/>
    <col min="4539" max="4539" width="14.7109375" customWidth="1"/>
    <col min="4540" max="4553" width="9" customWidth="1"/>
    <col min="4554" max="4555" width="10.140625" customWidth="1"/>
    <col min="4556" max="4556" width="12.85546875" customWidth="1"/>
    <col min="4557" max="4559" width="13.7109375" customWidth="1"/>
    <col min="4560" max="4560" width="12.42578125" customWidth="1"/>
    <col min="4561" max="4561" width="16.7109375" customWidth="1"/>
    <col min="4562" max="4562" width="12.28515625" customWidth="1"/>
    <col min="4563" max="4563" width="12.5703125" customWidth="1"/>
    <col min="4564" max="4564" width="11.140625" customWidth="1"/>
    <col min="4565" max="4566" width="9.5703125" customWidth="1"/>
    <col min="4567" max="4603" width="9" customWidth="1"/>
    <col min="4604" max="4784" width="9.140625" customWidth="1"/>
    <col min="4785" max="4785" width="27" customWidth="1"/>
    <col min="4786" max="4786" width="26.140625" customWidth="1"/>
    <col min="4787" max="4787" width="27" customWidth="1"/>
    <col min="4788" max="4788" width="8.85546875" customWidth="1"/>
    <col min="4789" max="4789" width="9" customWidth="1"/>
    <col min="4790" max="4790" width="7.140625" customWidth="1"/>
    <col min="4791" max="4793" width="9" customWidth="1"/>
    <col min="4794" max="4794" width="29.7109375" customWidth="1"/>
    <col min="4795" max="4795" width="14.7109375" customWidth="1"/>
    <col min="4796" max="4809" width="9" customWidth="1"/>
    <col min="4810" max="4811" width="10.140625" customWidth="1"/>
    <col min="4812" max="4812" width="12.85546875" customWidth="1"/>
    <col min="4813" max="4815" width="13.7109375" customWidth="1"/>
    <col min="4816" max="4816" width="12.42578125" customWidth="1"/>
    <col min="4817" max="4817" width="16.7109375" customWidth="1"/>
    <col min="4818" max="4818" width="12.28515625" customWidth="1"/>
    <col min="4819" max="4819" width="12.5703125" customWidth="1"/>
    <col min="4820" max="4820" width="11.140625" customWidth="1"/>
    <col min="4821" max="4822" width="9.5703125" customWidth="1"/>
    <col min="4823" max="4859" width="9" customWidth="1"/>
    <col min="4860" max="5040" width="9.140625" customWidth="1"/>
    <col min="5041" max="5041" width="27" customWidth="1"/>
    <col min="5042" max="5042" width="26.140625" customWidth="1"/>
    <col min="5043" max="5043" width="27" customWidth="1"/>
    <col min="5044" max="5044" width="8.85546875" customWidth="1"/>
    <col min="5045" max="5045" width="9" customWidth="1"/>
    <col min="5046" max="5046" width="7.140625" customWidth="1"/>
    <col min="5047" max="5049" width="9" customWidth="1"/>
    <col min="5050" max="5050" width="29.7109375" customWidth="1"/>
    <col min="5051" max="5051" width="14.7109375" customWidth="1"/>
    <col min="5052" max="5065" width="9" customWidth="1"/>
    <col min="5066" max="5067" width="10.140625" customWidth="1"/>
    <col min="5068" max="5068" width="12.85546875" customWidth="1"/>
    <col min="5069" max="5071" width="13.7109375" customWidth="1"/>
    <col min="5072" max="5072" width="12.42578125" customWidth="1"/>
    <col min="5073" max="5073" width="16.7109375" customWidth="1"/>
    <col min="5074" max="5074" width="12.28515625" customWidth="1"/>
    <col min="5075" max="5075" width="12.5703125" customWidth="1"/>
    <col min="5076" max="5076" width="11.140625" customWidth="1"/>
    <col min="5077" max="5078" width="9.5703125" customWidth="1"/>
    <col min="5079" max="5115" width="9" customWidth="1"/>
    <col min="5116" max="5296" width="9.140625" customWidth="1"/>
    <col min="5297" max="5297" width="27" customWidth="1"/>
    <col min="5298" max="5298" width="26.140625" customWidth="1"/>
    <col min="5299" max="5299" width="27" customWidth="1"/>
    <col min="5300" max="5300" width="8.85546875" customWidth="1"/>
    <col min="5301" max="5301" width="9" customWidth="1"/>
    <col min="5302" max="5302" width="7.140625" customWidth="1"/>
    <col min="5303" max="5305" width="9" customWidth="1"/>
    <col min="5306" max="5306" width="29.7109375" customWidth="1"/>
    <col min="5307" max="5307" width="14.7109375" customWidth="1"/>
    <col min="5308" max="5321" width="9" customWidth="1"/>
    <col min="5322" max="5323" width="10.140625" customWidth="1"/>
    <col min="5324" max="5324" width="12.85546875" customWidth="1"/>
    <col min="5325" max="5327" width="13.7109375" customWidth="1"/>
    <col min="5328" max="5328" width="12.42578125" customWidth="1"/>
    <col min="5329" max="5329" width="16.7109375" customWidth="1"/>
    <col min="5330" max="5330" width="12.28515625" customWidth="1"/>
    <col min="5331" max="5331" width="12.5703125" customWidth="1"/>
    <col min="5332" max="5332" width="11.140625" customWidth="1"/>
    <col min="5333" max="5334" width="9.5703125" customWidth="1"/>
    <col min="5335" max="5371" width="9" customWidth="1"/>
    <col min="5372" max="5552" width="9.140625" customWidth="1"/>
    <col min="5553" max="5553" width="27" customWidth="1"/>
    <col min="5554" max="5554" width="26.140625" customWidth="1"/>
    <col min="5555" max="5555" width="27" customWidth="1"/>
    <col min="5556" max="5556" width="8.85546875" customWidth="1"/>
    <col min="5557" max="5557" width="9" customWidth="1"/>
    <col min="5558" max="5558" width="7.140625" customWidth="1"/>
    <col min="5559" max="5561" width="9" customWidth="1"/>
    <col min="5562" max="5562" width="29.7109375" customWidth="1"/>
    <col min="5563" max="5563" width="14.7109375" customWidth="1"/>
    <col min="5564" max="5577" width="9" customWidth="1"/>
    <col min="5578" max="5579" width="10.140625" customWidth="1"/>
    <col min="5580" max="5580" width="12.85546875" customWidth="1"/>
    <col min="5581" max="5583" width="13.7109375" customWidth="1"/>
    <col min="5584" max="5584" width="12.42578125" customWidth="1"/>
    <col min="5585" max="5585" width="16.7109375" customWidth="1"/>
    <col min="5586" max="5586" width="12.28515625" customWidth="1"/>
    <col min="5587" max="5587" width="12.5703125" customWidth="1"/>
    <col min="5588" max="5588" width="11.140625" customWidth="1"/>
    <col min="5589" max="5590" width="9.5703125" customWidth="1"/>
    <col min="5591" max="5627" width="9" customWidth="1"/>
    <col min="5628" max="5808" width="9.140625" customWidth="1"/>
    <col min="5809" max="5809" width="27" customWidth="1"/>
    <col min="5810" max="5810" width="26.140625" customWidth="1"/>
    <col min="5811" max="5811" width="27" customWidth="1"/>
    <col min="5812" max="5812" width="8.85546875" customWidth="1"/>
    <col min="5813" max="5813" width="9" customWidth="1"/>
    <col min="5814" max="5814" width="7.140625" customWidth="1"/>
    <col min="5815" max="5817" width="9" customWidth="1"/>
    <col min="5818" max="5818" width="29.7109375" customWidth="1"/>
    <col min="5819" max="5819" width="14.7109375" customWidth="1"/>
    <col min="5820" max="5833" width="9" customWidth="1"/>
    <col min="5834" max="5835" width="10.140625" customWidth="1"/>
    <col min="5836" max="5836" width="12.85546875" customWidth="1"/>
    <col min="5837" max="5839" width="13.7109375" customWidth="1"/>
    <col min="5840" max="5840" width="12.42578125" customWidth="1"/>
    <col min="5841" max="5841" width="16.7109375" customWidth="1"/>
    <col min="5842" max="5842" width="12.28515625" customWidth="1"/>
    <col min="5843" max="5843" width="12.5703125" customWidth="1"/>
    <col min="5844" max="5844" width="11.140625" customWidth="1"/>
    <col min="5845" max="5846" width="9.5703125" customWidth="1"/>
    <col min="5847" max="5883" width="9" customWidth="1"/>
    <col min="5884" max="6064" width="9.140625" customWidth="1"/>
    <col min="6065" max="6065" width="27" customWidth="1"/>
    <col min="6066" max="6066" width="26.140625" customWidth="1"/>
    <col min="6067" max="6067" width="27" customWidth="1"/>
    <col min="6068" max="6068" width="8.85546875" customWidth="1"/>
    <col min="6069" max="6069" width="9" customWidth="1"/>
    <col min="6070" max="6070" width="7.140625" customWidth="1"/>
    <col min="6071" max="6073" width="9" customWidth="1"/>
    <col min="6074" max="6074" width="29.7109375" customWidth="1"/>
    <col min="6075" max="6075" width="14.7109375" customWidth="1"/>
    <col min="6076" max="6089" width="9" customWidth="1"/>
    <col min="6090" max="6091" width="10.140625" customWidth="1"/>
    <col min="6092" max="6092" width="12.85546875" customWidth="1"/>
    <col min="6093" max="6095" width="13.7109375" customWidth="1"/>
    <col min="6096" max="6096" width="12.42578125" customWidth="1"/>
    <col min="6097" max="6097" width="16.7109375" customWidth="1"/>
    <col min="6098" max="6098" width="12.28515625" customWidth="1"/>
    <col min="6099" max="6099" width="12.5703125" customWidth="1"/>
    <col min="6100" max="6100" width="11.140625" customWidth="1"/>
    <col min="6101" max="6102" width="9.5703125" customWidth="1"/>
    <col min="6103" max="6139" width="9" customWidth="1"/>
    <col min="6140" max="6320" width="9.140625" customWidth="1"/>
    <col min="6321" max="6321" width="27" customWidth="1"/>
    <col min="6322" max="6322" width="26.140625" customWidth="1"/>
    <col min="6323" max="6323" width="27" customWidth="1"/>
    <col min="6324" max="6324" width="8.85546875" customWidth="1"/>
    <col min="6325" max="6325" width="9" customWidth="1"/>
    <col min="6326" max="6326" width="7.140625" customWidth="1"/>
    <col min="6327" max="6329" width="9" customWidth="1"/>
    <col min="6330" max="6330" width="29.7109375" customWidth="1"/>
    <col min="6331" max="6331" width="14.7109375" customWidth="1"/>
    <col min="6332" max="6345" width="9" customWidth="1"/>
    <col min="6346" max="6347" width="10.140625" customWidth="1"/>
    <col min="6348" max="6348" width="12.85546875" customWidth="1"/>
    <col min="6349" max="6351" width="13.7109375" customWidth="1"/>
    <col min="6352" max="6352" width="12.42578125" customWidth="1"/>
    <col min="6353" max="6353" width="16.7109375" customWidth="1"/>
    <col min="6354" max="6354" width="12.28515625" customWidth="1"/>
    <col min="6355" max="6355" width="12.5703125" customWidth="1"/>
    <col min="6356" max="6356" width="11.140625" customWidth="1"/>
    <col min="6357" max="6358" width="9.5703125" customWidth="1"/>
    <col min="6359" max="6395" width="9" customWidth="1"/>
    <col min="6396" max="6576" width="9.140625" customWidth="1"/>
    <col min="6577" max="6577" width="27" customWidth="1"/>
    <col min="6578" max="6578" width="26.140625" customWidth="1"/>
    <col min="6579" max="6579" width="27" customWidth="1"/>
    <col min="6580" max="6580" width="8.85546875" customWidth="1"/>
    <col min="6581" max="6581" width="9" customWidth="1"/>
    <col min="6582" max="6582" width="7.140625" customWidth="1"/>
    <col min="6583" max="6585" width="9" customWidth="1"/>
    <col min="6586" max="6586" width="29.7109375" customWidth="1"/>
    <col min="6587" max="6587" width="14.7109375" customWidth="1"/>
    <col min="6588" max="6601" width="9" customWidth="1"/>
    <col min="6602" max="6603" width="10.140625" customWidth="1"/>
    <col min="6604" max="6604" width="12.85546875" customWidth="1"/>
    <col min="6605" max="6607" width="13.7109375" customWidth="1"/>
    <col min="6608" max="6608" width="12.42578125" customWidth="1"/>
    <col min="6609" max="6609" width="16.7109375" customWidth="1"/>
    <col min="6610" max="6610" width="12.28515625" customWidth="1"/>
    <col min="6611" max="6611" width="12.5703125" customWidth="1"/>
    <col min="6612" max="6612" width="11.140625" customWidth="1"/>
    <col min="6613" max="6614" width="9.5703125" customWidth="1"/>
    <col min="6615" max="6651" width="9" customWidth="1"/>
    <col min="6652" max="6832" width="9.140625" customWidth="1"/>
    <col min="6833" max="6833" width="27" customWidth="1"/>
    <col min="6834" max="6834" width="26.140625" customWidth="1"/>
    <col min="6835" max="6835" width="27" customWidth="1"/>
    <col min="6836" max="6836" width="8.85546875" customWidth="1"/>
    <col min="6837" max="6837" width="9" customWidth="1"/>
    <col min="6838" max="6838" width="7.140625" customWidth="1"/>
    <col min="6839" max="6841" width="9" customWidth="1"/>
    <col min="6842" max="6842" width="29.7109375" customWidth="1"/>
    <col min="6843" max="6843" width="14.7109375" customWidth="1"/>
    <col min="6844" max="6857" width="9" customWidth="1"/>
    <col min="6858" max="6859" width="10.140625" customWidth="1"/>
    <col min="6860" max="6860" width="12.85546875" customWidth="1"/>
    <col min="6861" max="6863" width="13.7109375" customWidth="1"/>
    <col min="6864" max="6864" width="12.42578125" customWidth="1"/>
    <col min="6865" max="6865" width="16.7109375" customWidth="1"/>
    <col min="6866" max="6866" width="12.28515625" customWidth="1"/>
    <col min="6867" max="6867" width="12.5703125" customWidth="1"/>
    <col min="6868" max="6868" width="11.140625" customWidth="1"/>
    <col min="6869" max="6870" width="9.5703125" customWidth="1"/>
    <col min="6871" max="6907" width="9" customWidth="1"/>
    <col min="6908" max="7088" width="9.140625" customWidth="1"/>
    <col min="7089" max="7089" width="27" customWidth="1"/>
    <col min="7090" max="7090" width="26.140625" customWidth="1"/>
    <col min="7091" max="7091" width="27" customWidth="1"/>
    <col min="7092" max="7092" width="8.85546875" customWidth="1"/>
    <col min="7093" max="7093" width="9" customWidth="1"/>
    <col min="7094" max="7094" width="7.140625" customWidth="1"/>
    <col min="7095" max="7097" width="9" customWidth="1"/>
    <col min="7098" max="7098" width="29.7109375" customWidth="1"/>
    <col min="7099" max="7099" width="14.7109375" customWidth="1"/>
    <col min="7100" max="7113" width="9" customWidth="1"/>
    <col min="7114" max="7115" width="10.140625" customWidth="1"/>
    <col min="7116" max="7116" width="12.85546875" customWidth="1"/>
    <col min="7117" max="7119" width="13.7109375" customWidth="1"/>
    <col min="7120" max="7120" width="12.42578125" customWidth="1"/>
    <col min="7121" max="7121" width="16.7109375" customWidth="1"/>
    <col min="7122" max="7122" width="12.28515625" customWidth="1"/>
    <col min="7123" max="7123" width="12.5703125" customWidth="1"/>
    <col min="7124" max="7124" width="11.140625" customWidth="1"/>
    <col min="7125" max="7126" width="9.5703125" customWidth="1"/>
    <col min="7127" max="7163" width="9" customWidth="1"/>
    <col min="7164" max="7344" width="9.140625" customWidth="1"/>
    <col min="7345" max="7345" width="27" customWidth="1"/>
    <col min="7346" max="7346" width="26.140625" customWidth="1"/>
    <col min="7347" max="7347" width="27" customWidth="1"/>
    <col min="7348" max="7348" width="8.85546875" customWidth="1"/>
    <col min="7349" max="7349" width="9" customWidth="1"/>
    <col min="7350" max="7350" width="7.140625" customWidth="1"/>
    <col min="7351" max="7353" width="9" customWidth="1"/>
    <col min="7354" max="7354" width="29.7109375" customWidth="1"/>
    <col min="7355" max="7355" width="14.7109375" customWidth="1"/>
    <col min="7356" max="7369" width="9" customWidth="1"/>
    <col min="7370" max="7371" width="10.140625" customWidth="1"/>
    <col min="7372" max="7372" width="12.85546875" customWidth="1"/>
    <col min="7373" max="7375" width="13.7109375" customWidth="1"/>
    <col min="7376" max="7376" width="12.42578125" customWidth="1"/>
    <col min="7377" max="7377" width="16.7109375" customWidth="1"/>
    <col min="7378" max="7378" width="12.28515625" customWidth="1"/>
    <col min="7379" max="7379" width="12.5703125" customWidth="1"/>
    <col min="7380" max="7380" width="11.140625" customWidth="1"/>
    <col min="7381" max="7382" width="9.5703125" customWidth="1"/>
    <col min="7383" max="7419" width="9" customWidth="1"/>
    <col min="7420" max="7600" width="9.140625" customWidth="1"/>
    <col min="7601" max="7601" width="27" customWidth="1"/>
    <col min="7602" max="7602" width="26.140625" customWidth="1"/>
    <col min="7603" max="7603" width="27" customWidth="1"/>
    <col min="7604" max="7604" width="8.85546875" customWidth="1"/>
    <col min="7605" max="7605" width="9" customWidth="1"/>
    <col min="7606" max="7606" width="7.140625" customWidth="1"/>
    <col min="7607" max="7609" width="9" customWidth="1"/>
    <col min="7610" max="7610" width="29.7109375" customWidth="1"/>
    <col min="7611" max="7611" width="14.7109375" customWidth="1"/>
    <col min="7612" max="7625" width="9" customWidth="1"/>
    <col min="7626" max="7627" width="10.140625" customWidth="1"/>
    <col min="7628" max="7628" width="12.85546875" customWidth="1"/>
    <col min="7629" max="7631" width="13.7109375" customWidth="1"/>
    <col min="7632" max="7632" width="12.42578125" customWidth="1"/>
    <col min="7633" max="7633" width="16.7109375" customWidth="1"/>
    <col min="7634" max="7634" width="12.28515625" customWidth="1"/>
    <col min="7635" max="7635" width="12.5703125" customWidth="1"/>
    <col min="7636" max="7636" width="11.140625" customWidth="1"/>
    <col min="7637" max="7638" width="9.5703125" customWidth="1"/>
    <col min="7639" max="7675" width="9" customWidth="1"/>
    <col min="7676" max="7856" width="9.140625" customWidth="1"/>
    <col min="7857" max="7857" width="27" customWidth="1"/>
    <col min="7858" max="7858" width="26.140625" customWidth="1"/>
    <col min="7859" max="7859" width="27" customWidth="1"/>
    <col min="7860" max="7860" width="8.85546875" customWidth="1"/>
    <col min="7861" max="7861" width="9" customWidth="1"/>
    <col min="7862" max="7862" width="7.140625" customWidth="1"/>
    <col min="7863" max="7865" width="9" customWidth="1"/>
    <col min="7866" max="7866" width="29.7109375" customWidth="1"/>
    <col min="7867" max="7867" width="14.7109375" customWidth="1"/>
    <col min="7868" max="7881" width="9" customWidth="1"/>
    <col min="7882" max="7883" width="10.140625" customWidth="1"/>
    <col min="7884" max="7884" width="12.85546875" customWidth="1"/>
    <col min="7885" max="7887" width="13.7109375" customWidth="1"/>
    <col min="7888" max="7888" width="12.42578125" customWidth="1"/>
    <col min="7889" max="7889" width="16.7109375" customWidth="1"/>
    <col min="7890" max="7890" width="12.28515625" customWidth="1"/>
    <col min="7891" max="7891" width="12.5703125" customWidth="1"/>
    <col min="7892" max="7892" width="11.140625" customWidth="1"/>
    <col min="7893" max="7894" width="9.5703125" customWidth="1"/>
    <col min="7895" max="7931" width="9" customWidth="1"/>
    <col min="7932" max="8112" width="9.140625" customWidth="1"/>
    <col min="8113" max="8113" width="27" customWidth="1"/>
    <col min="8114" max="8114" width="26.140625" customWidth="1"/>
    <col min="8115" max="8115" width="27" customWidth="1"/>
    <col min="8116" max="8116" width="8.85546875" customWidth="1"/>
    <col min="8117" max="8117" width="9" customWidth="1"/>
    <col min="8118" max="8118" width="7.140625" customWidth="1"/>
    <col min="8119" max="8121" width="9" customWidth="1"/>
    <col min="8122" max="8122" width="29.7109375" customWidth="1"/>
    <col min="8123" max="8123" width="14.7109375" customWidth="1"/>
    <col min="8124" max="8137" width="9" customWidth="1"/>
    <col min="8138" max="8139" width="10.140625" customWidth="1"/>
    <col min="8140" max="8140" width="12.85546875" customWidth="1"/>
    <col min="8141" max="8143" width="13.7109375" customWidth="1"/>
    <col min="8144" max="8144" width="12.42578125" customWidth="1"/>
    <col min="8145" max="8145" width="16.7109375" customWidth="1"/>
    <col min="8146" max="8146" width="12.28515625" customWidth="1"/>
    <col min="8147" max="8147" width="12.5703125" customWidth="1"/>
    <col min="8148" max="8148" width="11.140625" customWidth="1"/>
    <col min="8149" max="8150" width="9.5703125" customWidth="1"/>
    <col min="8151" max="8187" width="9" customWidth="1"/>
    <col min="8188" max="8368" width="9.140625" customWidth="1"/>
    <col min="8369" max="8369" width="27" customWidth="1"/>
    <col min="8370" max="8370" width="26.140625" customWidth="1"/>
    <col min="8371" max="8371" width="27" customWidth="1"/>
    <col min="8372" max="8372" width="8.85546875" customWidth="1"/>
    <col min="8373" max="8373" width="9" customWidth="1"/>
    <col min="8374" max="8374" width="7.140625" customWidth="1"/>
    <col min="8375" max="8377" width="9" customWidth="1"/>
    <col min="8378" max="8378" width="29.7109375" customWidth="1"/>
    <col min="8379" max="8379" width="14.7109375" customWidth="1"/>
    <col min="8380" max="8393" width="9" customWidth="1"/>
    <col min="8394" max="8395" width="10.140625" customWidth="1"/>
    <col min="8396" max="8396" width="12.85546875" customWidth="1"/>
    <col min="8397" max="8399" width="13.7109375" customWidth="1"/>
    <col min="8400" max="8400" width="12.42578125" customWidth="1"/>
    <col min="8401" max="8401" width="16.7109375" customWidth="1"/>
    <col min="8402" max="8402" width="12.28515625" customWidth="1"/>
    <col min="8403" max="8403" width="12.5703125" customWidth="1"/>
    <col min="8404" max="8404" width="11.140625" customWidth="1"/>
    <col min="8405" max="8406" width="9.5703125" customWidth="1"/>
    <col min="8407" max="8443" width="9" customWidth="1"/>
    <col min="8444" max="8624" width="9.140625" customWidth="1"/>
    <col min="8625" max="8625" width="27" customWidth="1"/>
    <col min="8626" max="8626" width="26.140625" customWidth="1"/>
    <col min="8627" max="8627" width="27" customWidth="1"/>
    <col min="8628" max="8628" width="8.85546875" customWidth="1"/>
    <col min="8629" max="8629" width="9" customWidth="1"/>
    <col min="8630" max="8630" width="7.140625" customWidth="1"/>
    <col min="8631" max="8633" width="9" customWidth="1"/>
    <col min="8634" max="8634" width="29.7109375" customWidth="1"/>
    <col min="8635" max="8635" width="14.7109375" customWidth="1"/>
    <col min="8636" max="8649" width="9" customWidth="1"/>
    <col min="8650" max="8651" width="10.140625" customWidth="1"/>
    <col min="8652" max="8652" width="12.85546875" customWidth="1"/>
    <col min="8653" max="8655" width="13.7109375" customWidth="1"/>
    <col min="8656" max="8656" width="12.42578125" customWidth="1"/>
    <col min="8657" max="8657" width="16.7109375" customWidth="1"/>
    <col min="8658" max="8658" width="12.28515625" customWidth="1"/>
    <col min="8659" max="8659" width="12.5703125" customWidth="1"/>
    <col min="8660" max="8660" width="11.140625" customWidth="1"/>
    <col min="8661" max="8662" width="9.5703125" customWidth="1"/>
    <col min="8663" max="8699" width="9" customWidth="1"/>
    <col min="8700" max="8880" width="9.140625" customWidth="1"/>
    <col min="8881" max="8881" width="27" customWidth="1"/>
    <col min="8882" max="8882" width="26.140625" customWidth="1"/>
    <col min="8883" max="8883" width="27" customWidth="1"/>
    <col min="8884" max="8884" width="8.85546875" customWidth="1"/>
    <col min="8885" max="8885" width="9" customWidth="1"/>
    <col min="8886" max="8886" width="7.140625" customWidth="1"/>
    <col min="8887" max="8889" width="9" customWidth="1"/>
    <col min="8890" max="8890" width="29.7109375" customWidth="1"/>
    <col min="8891" max="8891" width="14.7109375" customWidth="1"/>
    <col min="8892" max="8905" width="9" customWidth="1"/>
    <col min="8906" max="8907" width="10.140625" customWidth="1"/>
    <col min="8908" max="8908" width="12.85546875" customWidth="1"/>
    <col min="8909" max="8911" width="13.7109375" customWidth="1"/>
    <col min="8912" max="8912" width="12.42578125" customWidth="1"/>
    <col min="8913" max="8913" width="16.7109375" customWidth="1"/>
    <col min="8914" max="8914" width="12.28515625" customWidth="1"/>
    <col min="8915" max="8915" width="12.5703125" customWidth="1"/>
    <col min="8916" max="8916" width="11.140625" customWidth="1"/>
    <col min="8917" max="8918" width="9.5703125" customWidth="1"/>
    <col min="8919" max="8955" width="9" customWidth="1"/>
    <col min="8956" max="9136" width="9.140625" customWidth="1"/>
    <col min="9137" max="9137" width="27" customWidth="1"/>
    <col min="9138" max="9138" width="26.140625" customWidth="1"/>
    <col min="9139" max="9139" width="27" customWidth="1"/>
    <col min="9140" max="9140" width="8.85546875" customWidth="1"/>
    <col min="9141" max="9141" width="9" customWidth="1"/>
    <col min="9142" max="9142" width="7.140625" customWidth="1"/>
    <col min="9143" max="9145" width="9" customWidth="1"/>
    <col min="9146" max="9146" width="29.7109375" customWidth="1"/>
    <col min="9147" max="9147" width="14.7109375" customWidth="1"/>
    <col min="9148" max="9161" width="9" customWidth="1"/>
    <col min="9162" max="9163" width="10.140625" customWidth="1"/>
    <col min="9164" max="9164" width="12.85546875" customWidth="1"/>
    <col min="9165" max="9167" width="13.7109375" customWidth="1"/>
    <col min="9168" max="9168" width="12.42578125" customWidth="1"/>
    <col min="9169" max="9169" width="16.7109375" customWidth="1"/>
    <col min="9170" max="9170" width="12.28515625" customWidth="1"/>
    <col min="9171" max="9171" width="12.5703125" customWidth="1"/>
    <col min="9172" max="9172" width="11.140625" customWidth="1"/>
    <col min="9173" max="9174" width="9.5703125" customWidth="1"/>
    <col min="9175" max="9211" width="9" customWidth="1"/>
    <col min="9212" max="9392" width="9.140625" customWidth="1"/>
    <col min="9393" max="9393" width="27" customWidth="1"/>
    <col min="9394" max="9394" width="26.140625" customWidth="1"/>
    <col min="9395" max="9395" width="27" customWidth="1"/>
    <col min="9396" max="9396" width="8.85546875" customWidth="1"/>
    <col min="9397" max="9397" width="9" customWidth="1"/>
    <col min="9398" max="9398" width="7.140625" customWidth="1"/>
    <col min="9399" max="9401" width="9" customWidth="1"/>
    <col min="9402" max="9402" width="29.7109375" customWidth="1"/>
    <col min="9403" max="9403" width="14.7109375" customWidth="1"/>
    <col min="9404" max="9417" width="9" customWidth="1"/>
    <col min="9418" max="9419" width="10.140625" customWidth="1"/>
    <col min="9420" max="9420" width="12.85546875" customWidth="1"/>
    <col min="9421" max="9423" width="13.7109375" customWidth="1"/>
    <col min="9424" max="9424" width="12.42578125" customWidth="1"/>
    <col min="9425" max="9425" width="16.7109375" customWidth="1"/>
    <col min="9426" max="9426" width="12.28515625" customWidth="1"/>
    <col min="9427" max="9427" width="12.5703125" customWidth="1"/>
    <col min="9428" max="9428" width="11.140625" customWidth="1"/>
    <col min="9429" max="9430" width="9.5703125" customWidth="1"/>
    <col min="9431" max="9467" width="9" customWidth="1"/>
    <col min="9468" max="9648" width="9.140625" customWidth="1"/>
    <col min="9649" max="9649" width="27" customWidth="1"/>
    <col min="9650" max="9650" width="26.140625" customWidth="1"/>
    <col min="9651" max="9651" width="27" customWidth="1"/>
    <col min="9652" max="9652" width="8.85546875" customWidth="1"/>
    <col min="9653" max="9653" width="9" customWidth="1"/>
    <col min="9654" max="9654" width="7.140625" customWidth="1"/>
    <col min="9655" max="9657" width="9" customWidth="1"/>
    <col min="9658" max="9658" width="29.7109375" customWidth="1"/>
    <col min="9659" max="9659" width="14.7109375" customWidth="1"/>
    <col min="9660" max="9673" width="9" customWidth="1"/>
    <col min="9674" max="9675" width="10.140625" customWidth="1"/>
    <col min="9676" max="9676" width="12.85546875" customWidth="1"/>
    <col min="9677" max="9679" width="13.7109375" customWidth="1"/>
    <col min="9680" max="9680" width="12.42578125" customWidth="1"/>
    <col min="9681" max="9681" width="16.7109375" customWidth="1"/>
    <col min="9682" max="9682" width="12.28515625" customWidth="1"/>
    <col min="9683" max="9683" width="12.5703125" customWidth="1"/>
    <col min="9684" max="9684" width="11.140625" customWidth="1"/>
    <col min="9685" max="9686" width="9.5703125" customWidth="1"/>
    <col min="9687" max="9723" width="9" customWidth="1"/>
    <col min="9724" max="9904" width="9.140625" customWidth="1"/>
    <col min="9905" max="9905" width="27" customWidth="1"/>
    <col min="9906" max="9906" width="26.140625" customWidth="1"/>
    <col min="9907" max="9907" width="27" customWidth="1"/>
    <col min="9908" max="9908" width="8.85546875" customWidth="1"/>
    <col min="9909" max="9909" width="9" customWidth="1"/>
    <col min="9910" max="9910" width="7.140625" customWidth="1"/>
    <col min="9911" max="9913" width="9" customWidth="1"/>
    <col min="9914" max="9914" width="29.7109375" customWidth="1"/>
    <col min="9915" max="9915" width="14.7109375" customWidth="1"/>
    <col min="9916" max="9929" width="9" customWidth="1"/>
    <col min="9930" max="9931" width="10.140625" customWidth="1"/>
    <col min="9932" max="9932" width="12.85546875" customWidth="1"/>
    <col min="9933" max="9935" width="13.7109375" customWidth="1"/>
    <col min="9936" max="9936" width="12.42578125" customWidth="1"/>
    <col min="9937" max="9937" width="16.7109375" customWidth="1"/>
    <col min="9938" max="9938" width="12.28515625" customWidth="1"/>
    <col min="9939" max="9939" width="12.5703125" customWidth="1"/>
    <col min="9940" max="9940" width="11.140625" customWidth="1"/>
    <col min="9941" max="9942" width="9.5703125" customWidth="1"/>
    <col min="9943" max="9979" width="9" customWidth="1"/>
    <col min="9980" max="10160" width="9.140625" customWidth="1"/>
    <col min="10161" max="10161" width="27" customWidth="1"/>
    <col min="10162" max="10162" width="26.140625" customWidth="1"/>
    <col min="10163" max="10163" width="27" customWidth="1"/>
    <col min="10164" max="10164" width="8.85546875" customWidth="1"/>
    <col min="10165" max="10165" width="9" customWidth="1"/>
    <col min="10166" max="10166" width="7.140625" customWidth="1"/>
    <col min="10167" max="10169" width="9" customWidth="1"/>
    <col min="10170" max="10170" width="29.7109375" customWidth="1"/>
    <col min="10171" max="10171" width="14.7109375" customWidth="1"/>
    <col min="10172" max="10185" width="9" customWidth="1"/>
    <col min="10186" max="10187" width="10.140625" customWidth="1"/>
    <col min="10188" max="10188" width="12.85546875" customWidth="1"/>
    <col min="10189" max="10191" width="13.7109375" customWidth="1"/>
    <col min="10192" max="10192" width="12.42578125" customWidth="1"/>
    <col min="10193" max="10193" width="16.7109375" customWidth="1"/>
    <col min="10194" max="10194" width="12.28515625" customWidth="1"/>
    <col min="10195" max="10195" width="12.5703125" customWidth="1"/>
    <col min="10196" max="10196" width="11.140625" customWidth="1"/>
    <col min="10197" max="10198" width="9.5703125" customWidth="1"/>
    <col min="10199" max="10235" width="9" customWidth="1"/>
    <col min="10236" max="10416" width="9.140625" customWidth="1"/>
    <col min="10417" max="10417" width="27" customWidth="1"/>
    <col min="10418" max="10418" width="26.140625" customWidth="1"/>
    <col min="10419" max="10419" width="27" customWidth="1"/>
    <col min="10420" max="10420" width="8.85546875" customWidth="1"/>
    <col min="10421" max="10421" width="9" customWidth="1"/>
    <col min="10422" max="10422" width="7.140625" customWidth="1"/>
    <col min="10423" max="10425" width="9" customWidth="1"/>
    <col min="10426" max="10426" width="29.7109375" customWidth="1"/>
    <col min="10427" max="10427" width="14.7109375" customWidth="1"/>
    <col min="10428" max="10441" width="9" customWidth="1"/>
    <col min="10442" max="10443" width="10.140625" customWidth="1"/>
    <col min="10444" max="10444" width="12.85546875" customWidth="1"/>
    <col min="10445" max="10447" width="13.7109375" customWidth="1"/>
    <col min="10448" max="10448" width="12.42578125" customWidth="1"/>
    <col min="10449" max="10449" width="16.7109375" customWidth="1"/>
    <col min="10450" max="10450" width="12.28515625" customWidth="1"/>
    <col min="10451" max="10451" width="12.5703125" customWidth="1"/>
    <col min="10452" max="10452" width="11.140625" customWidth="1"/>
    <col min="10453" max="10454" width="9.5703125" customWidth="1"/>
    <col min="10455" max="10491" width="9" customWidth="1"/>
    <col min="10492" max="10672" width="9.140625" customWidth="1"/>
    <col min="10673" max="10673" width="27" customWidth="1"/>
    <col min="10674" max="10674" width="26.140625" customWidth="1"/>
    <col min="10675" max="10675" width="27" customWidth="1"/>
    <col min="10676" max="10676" width="8.85546875" customWidth="1"/>
    <col min="10677" max="10677" width="9" customWidth="1"/>
    <col min="10678" max="10678" width="7.140625" customWidth="1"/>
    <col min="10679" max="10681" width="9" customWidth="1"/>
    <col min="10682" max="10682" width="29.7109375" customWidth="1"/>
    <col min="10683" max="10683" width="14.7109375" customWidth="1"/>
    <col min="10684" max="10697" width="9" customWidth="1"/>
    <col min="10698" max="10699" width="10.140625" customWidth="1"/>
    <col min="10700" max="10700" width="12.85546875" customWidth="1"/>
    <col min="10701" max="10703" width="13.7109375" customWidth="1"/>
    <col min="10704" max="10704" width="12.42578125" customWidth="1"/>
    <col min="10705" max="10705" width="16.7109375" customWidth="1"/>
    <col min="10706" max="10706" width="12.28515625" customWidth="1"/>
    <col min="10707" max="10707" width="12.5703125" customWidth="1"/>
    <col min="10708" max="10708" width="11.140625" customWidth="1"/>
    <col min="10709" max="10710" width="9.5703125" customWidth="1"/>
    <col min="10711" max="10747" width="9" customWidth="1"/>
    <col min="10748" max="10928" width="9.140625" customWidth="1"/>
    <col min="10929" max="10929" width="27" customWidth="1"/>
    <col min="10930" max="10930" width="26.140625" customWidth="1"/>
    <col min="10931" max="10931" width="27" customWidth="1"/>
    <col min="10932" max="10932" width="8.85546875" customWidth="1"/>
    <col min="10933" max="10933" width="9" customWidth="1"/>
    <col min="10934" max="10934" width="7.140625" customWidth="1"/>
    <col min="10935" max="10937" width="9" customWidth="1"/>
    <col min="10938" max="10938" width="29.7109375" customWidth="1"/>
    <col min="10939" max="10939" width="14.7109375" customWidth="1"/>
    <col min="10940" max="10953" width="9" customWidth="1"/>
    <col min="10954" max="10955" width="10.140625" customWidth="1"/>
    <col min="10956" max="10956" width="12.85546875" customWidth="1"/>
    <col min="10957" max="10959" width="13.7109375" customWidth="1"/>
    <col min="10960" max="10960" width="12.42578125" customWidth="1"/>
    <col min="10961" max="10961" width="16.7109375" customWidth="1"/>
    <col min="10962" max="10962" width="12.28515625" customWidth="1"/>
    <col min="10963" max="10963" width="12.5703125" customWidth="1"/>
    <col min="10964" max="10964" width="11.140625" customWidth="1"/>
    <col min="10965" max="10966" width="9.5703125" customWidth="1"/>
    <col min="10967" max="11003" width="9" customWidth="1"/>
    <col min="11004" max="11184" width="9.140625" customWidth="1"/>
    <col min="11185" max="11185" width="27" customWidth="1"/>
    <col min="11186" max="11186" width="26.140625" customWidth="1"/>
    <col min="11187" max="11187" width="27" customWidth="1"/>
    <col min="11188" max="11188" width="8.85546875" customWidth="1"/>
    <col min="11189" max="11189" width="9" customWidth="1"/>
    <col min="11190" max="11190" width="7.140625" customWidth="1"/>
    <col min="11191" max="11193" width="9" customWidth="1"/>
    <col min="11194" max="11194" width="29.7109375" customWidth="1"/>
    <col min="11195" max="11195" width="14.7109375" customWidth="1"/>
    <col min="11196" max="11209" width="9" customWidth="1"/>
    <col min="11210" max="11211" width="10.140625" customWidth="1"/>
    <col min="11212" max="11212" width="12.85546875" customWidth="1"/>
    <col min="11213" max="11215" width="13.7109375" customWidth="1"/>
    <col min="11216" max="11216" width="12.42578125" customWidth="1"/>
    <col min="11217" max="11217" width="16.7109375" customWidth="1"/>
    <col min="11218" max="11218" width="12.28515625" customWidth="1"/>
    <col min="11219" max="11219" width="12.5703125" customWidth="1"/>
    <col min="11220" max="11220" width="11.140625" customWidth="1"/>
    <col min="11221" max="11222" width="9.5703125" customWidth="1"/>
    <col min="11223" max="11259" width="9" customWidth="1"/>
    <col min="11260" max="11440" width="9.140625" customWidth="1"/>
    <col min="11441" max="11441" width="27" customWidth="1"/>
    <col min="11442" max="11442" width="26.140625" customWidth="1"/>
    <col min="11443" max="11443" width="27" customWidth="1"/>
    <col min="11444" max="11444" width="8.85546875" customWidth="1"/>
    <col min="11445" max="11445" width="9" customWidth="1"/>
    <col min="11446" max="11446" width="7.140625" customWidth="1"/>
    <col min="11447" max="11449" width="9" customWidth="1"/>
    <col min="11450" max="11450" width="29.7109375" customWidth="1"/>
    <col min="11451" max="11451" width="14.7109375" customWidth="1"/>
    <col min="11452" max="11465" width="9" customWidth="1"/>
    <col min="11466" max="11467" width="10.140625" customWidth="1"/>
    <col min="11468" max="11468" width="12.85546875" customWidth="1"/>
    <col min="11469" max="11471" width="13.7109375" customWidth="1"/>
    <col min="11472" max="11472" width="12.42578125" customWidth="1"/>
    <col min="11473" max="11473" width="16.7109375" customWidth="1"/>
    <col min="11474" max="11474" width="12.28515625" customWidth="1"/>
    <col min="11475" max="11475" width="12.5703125" customWidth="1"/>
    <col min="11476" max="11476" width="11.140625" customWidth="1"/>
    <col min="11477" max="11478" width="9.5703125" customWidth="1"/>
    <col min="11479" max="11515" width="9" customWidth="1"/>
    <col min="11516" max="11696" width="9.140625" customWidth="1"/>
    <col min="11697" max="11697" width="27" customWidth="1"/>
    <col min="11698" max="11698" width="26.140625" customWidth="1"/>
    <col min="11699" max="11699" width="27" customWidth="1"/>
    <col min="11700" max="11700" width="8.85546875" customWidth="1"/>
    <col min="11701" max="11701" width="9" customWidth="1"/>
    <col min="11702" max="11702" width="7.140625" customWidth="1"/>
    <col min="11703" max="11705" width="9" customWidth="1"/>
    <col min="11706" max="11706" width="29.7109375" customWidth="1"/>
    <col min="11707" max="11707" width="14.7109375" customWidth="1"/>
    <col min="11708" max="11721" width="9" customWidth="1"/>
    <col min="11722" max="11723" width="10.140625" customWidth="1"/>
    <col min="11724" max="11724" width="12.85546875" customWidth="1"/>
    <col min="11725" max="11727" width="13.7109375" customWidth="1"/>
    <col min="11728" max="11728" width="12.42578125" customWidth="1"/>
    <col min="11729" max="11729" width="16.7109375" customWidth="1"/>
    <col min="11730" max="11730" width="12.28515625" customWidth="1"/>
    <col min="11731" max="11731" width="12.5703125" customWidth="1"/>
    <col min="11732" max="11732" width="11.140625" customWidth="1"/>
    <col min="11733" max="11734" width="9.5703125" customWidth="1"/>
    <col min="11735" max="11771" width="9" customWidth="1"/>
    <col min="11772" max="11952" width="9.140625" customWidth="1"/>
    <col min="11953" max="11953" width="27" customWidth="1"/>
    <col min="11954" max="11954" width="26.140625" customWidth="1"/>
    <col min="11955" max="11955" width="27" customWidth="1"/>
    <col min="11956" max="11956" width="8.85546875" customWidth="1"/>
    <col min="11957" max="11957" width="9" customWidth="1"/>
    <col min="11958" max="11958" width="7.140625" customWidth="1"/>
    <col min="11959" max="11961" width="9" customWidth="1"/>
    <col min="11962" max="11962" width="29.7109375" customWidth="1"/>
    <col min="11963" max="11963" width="14.7109375" customWidth="1"/>
    <col min="11964" max="11977" width="9" customWidth="1"/>
    <col min="11978" max="11979" width="10.140625" customWidth="1"/>
    <col min="11980" max="11980" width="12.85546875" customWidth="1"/>
    <col min="11981" max="11983" width="13.7109375" customWidth="1"/>
    <col min="11984" max="11984" width="12.42578125" customWidth="1"/>
    <col min="11985" max="11985" width="16.7109375" customWidth="1"/>
    <col min="11986" max="11986" width="12.28515625" customWidth="1"/>
    <col min="11987" max="11987" width="12.5703125" customWidth="1"/>
    <col min="11988" max="11988" width="11.140625" customWidth="1"/>
    <col min="11989" max="11990" width="9.5703125" customWidth="1"/>
    <col min="11991" max="12027" width="9" customWidth="1"/>
    <col min="12028" max="12208" width="9.140625" customWidth="1"/>
    <col min="12209" max="12209" width="27" customWidth="1"/>
    <col min="12210" max="12210" width="26.140625" customWidth="1"/>
    <col min="12211" max="12211" width="27" customWidth="1"/>
    <col min="12212" max="12212" width="8.85546875" customWidth="1"/>
    <col min="12213" max="12213" width="9" customWidth="1"/>
    <col min="12214" max="12214" width="7.140625" customWidth="1"/>
    <col min="12215" max="12217" width="9" customWidth="1"/>
    <col min="12218" max="12218" width="29.7109375" customWidth="1"/>
    <col min="12219" max="12219" width="14.7109375" customWidth="1"/>
    <col min="12220" max="12233" width="9" customWidth="1"/>
    <col min="12234" max="12235" width="10.140625" customWidth="1"/>
    <col min="12236" max="12236" width="12.85546875" customWidth="1"/>
    <col min="12237" max="12239" width="13.7109375" customWidth="1"/>
    <col min="12240" max="12240" width="12.42578125" customWidth="1"/>
    <col min="12241" max="12241" width="16.7109375" customWidth="1"/>
    <col min="12242" max="12242" width="12.28515625" customWidth="1"/>
    <col min="12243" max="12243" width="12.5703125" customWidth="1"/>
    <col min="12244" max="12244" width="11.140625" customWidth="1"/>
    <col min="12245" max="12246" width="9.5703125" customWidth="1"/>
    <col min="12247" max="12283" width="9" customWidth="1"/>
    <col min="12284" max="12464" width="9.140625" customWidth="1"/>
    <col min="12465" max="12465" width="27" customWidth="1"/>
    <col min="12466" max="12466" width="26.140625" customWidth="1"/>
    <col min="12467" max="12467" width="27" customWidth="1"/>
    <col min="12468" max="12468" width="8.85546875" customWidth="1"/>
    <col min="12469" max="12469" width="9" customWidth="1"/>
    <col min="12470" max="12470" width="7.140625" customWidth="1"/>
    <col min="12471" max="12473" width="9" customWidth="1"/>
    <col min="12474" max="12474" width="29.7109375" customWidth="1"/>
    <col min="12475" max="12475" width="14.7109375" customWidth="1"/>
    <col min="12476" max="12489" width="9" customWidth="1"/>
    <col min="12490" max="12491" width="10.140625" customWidth="1"/>
    <col min="12492" max="12492" width="12.85546875" customWidth="1"/>
    <col min="12493" max="12495" width="13.7109375" customWidth="1"/>
    <col min="12496" max="12496" width="12.42578125" customWidth="1"/>
    <col min="12497" max="12497" width="16.7109375" customWidth="1"/>
    <col min="12498" max="12498" width="12.28515625" customWidth="1"/>
    <col min="12499" max="12499" width="12.5703125" customWidth="1"/>
    <col min="12500" max="12500" width="11.140625" customWidth="1"/>
    <col min="12501" max="12502" width="9.5703125" customWidth="1"/>
    <col min="12503" max="12539" width="9" customWidth="1"/>
    <col min="12540" max="12720" width="9.140625" customWidth="1"/>
    <col min="12721" max="12721" width="27" customWidth="1"/>
    <col min="12722" max="12722" width="26.140625" customWidth="1"/>
    <col min="12723" max="12723" width="27" customWidth="1"/>
    <col min="12724" max="12724" width="8.85546875" customWidth="1"/>
    <col min="12725" max="12725" width="9" customWidth="1"/>
    <col min="12726" max="12726" width="7.140625" customWidth="1"/>
    <col min="12727" max="12729" width="9" customWidth="1"/>
    <col min="12730" max="12730" width="29.7109375" customWidth="1"/>
    <col min="12731" max="12731" width="14.7109375" customWidth="1"/>
    <col min="12732" max="12745" width="9" customWidth="1"/>
    <col min="12746" max="12747" width="10.140625" customWidth="1"/>
    <col min="12748" max="12748" width="12.85546875" customWidth="1"/>
    <col min="12749" max="12751" width="13.7109375" customWidth="1"/>
    <col min="12752" max="12752" width="12.42578125" customWidth="1"/>
    <col min="12753" max="12753" width="16.7109375" customWidth="1"/>
    <col min="12754" max="12754" width="12.28515625" customWidth="1"/>
    <col min="12755" max="12755" width="12.5703125" customWidth="1"/>
    <col min="12756" max="12756" width="11.140625" customWidth="1"/>
    <col min="12757" max="12758" width="9.5703125" customWidth="1"/>
    <col min="12759" max="12795" width="9" customWidth="1"/>
    <col min="12796" max="12976" width="9.140625" customWidth="1"/>
    <col min="12977" max="12977" width="27" customWidth="1"/>
    <col min="12978" max="12978" width="26.140625" customWidth="1"/>
    <col min="12979" max="12979" width="27" customWidth="1"/>
    <col min="12980" max="12980" width="8.85546875" customWidth="1"/>
    <col min="12981" max="12981" width="9" customWidth="1"/>
    <col min="12982" max="12982" width="7.140625" customWidth="1"/>
    <col min="12983" max="12985" width="9" customWidth="1"/>
    <col min="12986" max="12986" width="29.7109375" customWidth="1"/>
    <col min="12987" max="12987" width="14.7109375" customWidth="1"/>
    <col min="12988" max="13001" width="9" customWidth="1"/>
    <col min="13002" max="13003" width="10.140625" customWidth="1"/>
    <col min="13004" max="13004" width="12.85546875" customWidth="1"/>
    <col min="13005" max="13007" width="13.7109375" customWidth="1"/>
    <col min="13008" max="13008" width="12.42578125" customWidth="1"/>
    <col min="13009" max="13009" width="16.7109375" customWidth="1"/>
    <col min="13010" max="13010" width="12.28515625" customWidth="1"/>
    <col min="13011" max="13011" width="12.5703125" customWidth="1"/>
    <col min="13012" max="13012" width="11.140625" customWidth="1"/>
    <col min="13013" max="13014" width="9.5703125" customWidth="1"/>
    <col min="13015" max="13051" width="9" customWidth="1"/>
    <col min="13052" max="13232" width="9.140625" customWidth="1"/>
    <col min="13233" max="13233" width="27" customWidth="1"/>
    <col min="13234" max="13234" width="26.140625" customWidth="1"/>
    <col min="13235" max="13235" width="27" customWidth="1"/>
    <col min="13236" max="13236" width="8.85546875" customWidth="1"/>
    <col min="13237" max="13237" width="9" customWidth="1"/>
    <col min="13238" max="13238" width="7.140625" customWidth="1"/>
    <col min="13239" max="13241" width="9" customWidth="1"/>
    <col min="13242" max="13242" width="29.7109375" customWidth="1"/>
    <col min="13243" max="13243" width="14.7109375" customWidth="1"/>
    <col min="13244" max="13257" width="9" customWidth="1"/>
    <col min="13258" max="13259" width="10.140625" customWidth="1"/>
    <col min="13260" max="13260" width="12.85546875" customWidth="1"/>
    <col min="13261" max="13263" width="13.7109375" customWidth="1"/>
    <col min="13264" max="13264" width="12.42578125" customWidth="1"/>
    <col min="13265" max="13265" width="16.7109375" customWidth="1"/>
    <col min="13266" max="13266" width="12.28515625" customWidth="1"/>
    <col min="13267" max="13267" width="12.5703125" customWidth="1"/>
    <col min="13268" max="13268" width="11.140625" customWidth="1"/>
    <col min="13269" max="13270" width="9.5703125" customWidth="1"/>
    <col min="13271" max="13307" width="9" customWidth="1"/>
    <col min="13308" max="13488" width="9.140625" customWidth="1"/>
    <col min="13489" max="13489" width="27" customWidth="1"/>
    <col min="13490" max="13490" width="26.140625" customWidth="1"/>
    <col min="13491" max="13491" width="27" customWidth="1"/>
    <col min="13492" max="13492" width="8.85546875" customWidth="1"/>
    <col min="13493" max="13493" width="9" customWidth="1"/>
    <col min="13494" max="13494" width="7.140625" customWidth="1"/>
    <col min="13495" max="13497" width="9" customWidth="1"/>
    <col min="13498" max="13498" width="29.7109375" customWidth="1"/>
    <col min="13499" max="13499" width="14.7109375" customWidth="1"/>
    <col min="13500" max="13513" width="9" customWidth="1"/>
    <col min="13514" max="13515" width="10.140625" customWidth="1"/>
    <col min="13516" max="13516" width="12.85546875" customWidth="1"/>
    <col min="13517" max="13519" width="13.7109375" customWidth="1"/>
    <col min="13520" max="13520" width="12.42578125" customWidth="1"/>
    <col min="13521" max="13521" width="16.7109375" customWidth="1"/>
    <col min="13522" max="13522" width="12.28515625" customWidth="1"/>
    <col min="13523" max="13523" width="12.5703125" customWidth="1"/>
    <col min="13524" max="13524" width="11.140625" customWidth="1"/>
    <col min="13525" max="13526" width="9.5703125" customWidth="1"/>
    <col min="13527" max="13563" width="9" customWidth="1"/>
    <col min="13564" max="13744" width="9.140625" customWidth="1"/>
    <col min="13745" max="13745" width="27" customWidth="1"/>
    <col min="13746" max="13746" width="26.140625" customWidth="1"/>
    <col min="13747" max="13747" width="27" customWidth="1"/>
    <col min="13748" max="13748" width="8.85546875" customWidth="1"/>
    <col min="13749" max="13749" width="9" customWidth="1"/>
    <col min="13750" max="13750" width="7.140625" customWidth="1"/>
    <col min="13751" max="13753" width="9" customWidth="1"/>
    <col min="13754" max="13754" width="29.7109375" customWidth="1"/>
    <col min="13755" max="13755" width="14.7109375" customWidth="1"/>
    <col min="13756" max="13769" width="9" customWidth="1"/>
    <col min="13770" max="13771" width="10.140625" customWidth="1"/>
    <col min="13772" max="13772" width="12.85546875" customWidth="1"/>
    <col min="13773" max="13775" width="13.7109375" customWidth="1"/>
    <col min="13776" max="13776" width="12.42578125" customWidth="1"/>
    <col min="13777" max="13777" width="16.7109375" customWidth="1"/>
    <col min="13778" max="13778" width="12.28515625" customWidth="1"/>
    <col min="13779" max="13779" width="12.5703125" customWidth="1"/>
    <col min="13780" max="13780" width="11.140625" customWidth="1"/>
    <col min="13781" max="13782" width="9.5703125" customWidth="1"/>
    <col min="13783" max="13819" width="9" customWidth="1"/>
    <col min="13820" max="14000" width="9.140625" customWidth="1"/>
    <col min="14001" max="14001" width="27" customWidth="1"/>
    <col min="14002" max="14002" width="26.140625" customWidth="1"/>
    <col min="14003" max="14003" width="27" customWidth="1"/>
    <col min="14004" max="14004" width="8.85546875" customWidth="1"/>
    <col min="14005" max="14005" width="9" customWidth="1"/>
    <col min="14006" max="14006" width="7.140625" customWidth="1"/>
    <col min="14007" max="14009" width="9" customWidth="1"/>
    <col min="14010" max="14010" width="29.7109375" customWidth="1"/>
    <col min="14011" max="14011" width="14.7109375" customWidth="1"/>
    <col min="14012" max="14025" width="9" customWidth="1"/>
    <col min="14026" max="14027" width="10.140625" customWidth="1"/>
    <col min="14028" max="14028" width="12.85546875" customWidth="1"/>
    <col min="14029" max="14031" width="13.7109375" customWidth="1"/>
    <col min="14032" max="14032" width="12.42578125" customWidth="1"/>
    <col min="14033" max="14033" width="16.7109375" customWidth="1"/>
    <col min="14034" max="14034" width="12.28515625" customWidth="1"/>
    <col min="14035" max="14035" width="12.5703125" customWidth="1"/>
    <col min="14036" max="14036" width="11.140625" customWidth="1"/>
    <col min="14037" max="14038" width="9.5703125" customWidth="1"/>
    <col min="14039" max="14075" width="9" customWidth="1"/>
    <col min="14076" max="14256" width="9.140625" customWidth="1"/>
    <col min="14257" max="14257" width="27" customWidth="1"/>
    <col min="14258" max="14258" width="26.140625" customWidth="1"/>
    <col min="14259" max="14259" width="27" customWidth="1"/>
    <col min="14260" max="14260" width="8.85546875" customWidth="1"/>
    <col min="14261" max="14261" width="9" customWidth="1"/>
    <col min="14262" max="14262" width="7.140625" customWidth="1"/>
    <col min="14263" max="14265" width="9" customWidth="1"/>
    <col min="14266" max="14266" width="29.7109375" customWidth="1"/>
    <col min="14267" max="14267" width="14.7109375" customWidth="1"/>
    <col min="14268" max="14281" width="9" customWidth="1"/>
    <col min="14282" max="14283" width="10.140625" customWidth="1"/>
    <col min="14284" max="14284" width="12.85546875" customWidth="1"/>
    <col min="14285" max="14287" width="13.7109375" customWidth="1"/>
    <col min="14288" max="14288" width="12.42578125" customWidth="1"/>
    <col min="14289" max="14289" width="16.7109375" customWidth="1"/>
    <col min="14290" max="14290" width="12.28515625" customWidth="1"/>
    <col min="14291" max="14291" width="12.5703125" customWidth="1"/>
    <col min="14292" max="14292" width="11.140625" customWidth="1"/>
    <col min="14293" max="14294" width="9.5703125" customWidth="1"/>
    <col min="14295" max="14331" width="9" customWidth="1"/>
    <col min="14332" max="14512" width="9.140625" customWidth="1"/>
    <col min="14513" max="14513" width="27" customWidth="1"/>
    <col min="14514" max="14514" width="26.140625" customWidth="1"/>
    <col min="14515" max="14515" width="27" customWidth="1"/>
    <col min="14516" max="14516" width="8.85546875" customWidth="1"/>
    <col min="14517" max="14517" width="9" customWidth="1"/>
    <col min="14518" max="14518" width="7.140625" customWidth="1"/>
    <col min="14519" max="14521" width="9" customWidth="1"/>
    <col min="14522" max="14522" width="29.7109375" customWidth="1"/>
    <col min="14523" max="14523" width="14.7109375" customWidth="1"/>
    <col min="14524" max="14537" width="9" customWidth="1"/>
    <col min="14538" max="14539" width="10.140625" customWidth="1"/>
    <col min="14540" max="14540" width="12.85546875" customWidth="1"/>
    <col min="14541" max="14543" width="13.7109375" customWidth="1"/>
    <col min="14544" max="14544" width="12.42578125" customWidth="1"/>
    <col min="14545" max="14545" width="16.7109375" customWidth="1"/>
    <col min="14546" max="14546" width="12.28515625" customWidth="1"/>
    <col min="14547" max="14547" width="12.5703125" customWidth="1"/>
    <col min="14548" max="14548" width="11.140625" customWidth="1"/>
    <col min="14549" max="14550" width="9.5703125" customWidth="1"/>
    <col min="14551" max="14587" width="9" customWidth="1"/>
    <col min="14588" max="14768" width="9.140625" customWidth="1"/>
    <col min="14769" max="14769" width="27" customWidth="1"/>
    <col min="14770" max="14770" width="26.140625" customWidth="1"/>
    <col min="14771" max="14771" width="27" customWidth="1"/>
    <col min="14772" max="14772" width="8.85546875" customWidth="1"/>
    <col min="14773" max="14773" width="9" customWidth="1"/>
    <col min="14774" max="14774" width="7.140625" customWidth="1"/>
    <col min="14775" max="14777" width="9" customWidth="1"/>
    <col min="14778" max="14778" width="29.7109375" customWidth="1"/>
    <col min="14779" max="14779" width="14.7109375" customWidth="1"/>
    <col min="14780" max="14793" width="9" customWidth="1"/>
    <col min="14794" max="14795" width="10.140625" customWidth="1"/>
    <col min="14796" max="14796" width="12.85546875" customWidth="1"/>
    <col min="14797" max="14799" width="13.7109375" customWidth="1"/>
    <col min="14800" max="14800" width="12.42578125" customWidth="1"/>
    <col min="14801" max="14801" width="16.7109375" customWidth="1"/>
    <col min="14802" max="14802" width="12.28515625" customWidth="1"/>
    <col min="14803" max="14803" width="12.5703125" customWidth="1"/>
    <col min="14804" max="14804" width="11.140625" customWidth="1"/>
    <col min="14805" max="14806" width="9.5703125" customWidth="1"/>
    <col min="14807" max="14843" width="9" customWidth="1"/>
    <col min="14844" max="15024" width="9.140625" customWidth="1"/>
    <col min="15025" max="15025" width="27" customWidth="1"/>
    <col min="15026" max="15026" width="26.140625" customWidth="1"/>
    <col min="15027" max="15027" width="27" customWidth="1"/>
    <col min="15028" max="15028" width="8.85546875" customWidth="1"/>
    <col min="15029" max="15029" width="9" customWidth="1"/>
    <col min="15030" max="15030" width="7.140625" customWidth="1"/>
    <col min="15031" max="15033" width="9" customWidth="1"/>
    <col min="15034" max="15034" width="29.7109375" customWidth="1"/>
    <col min="15035" max="15035" width="14.7109375" customWidth="1"/>
    <col min="15036" max="15049" width="9" customWidth="1"/>
    <col min="15050" max="15051" width="10.140625" customWidth="1"/>
    <col min="15052" max="15052" width="12.85546875" customWidth="1"/>
    <col min="15053" max="15055" width="13.7109375" customWidth="1"/>
    <col min="15056" max="15056" width="12.42578125" customWidth="1"/>
    <col min="15057" max="15057" width="16.7109375" customWidth="1"/>
    <col min="15058" max="15058" width="12.28515625" customWidth="1"/>
    <col min="15059" max="15059" width="12.5703125" customWidth="1"/>
    <col min="15060" max="15060" width="11.140625" customWidth="1"/>
    <col min="15061" max="15062" width="9.5703125" customWidth="1"/>
    <col min="15063" max="15099" width="9" customWidth="1"/>
    <col min="15100" max="15280" width="9.140625" customWidth="1"/>
    <col min="15281" max="15281" width="27" customWidth="1"/>
    <col min="15282" max="15282" width="26.140625" customWidth="1"/>
    <col min="15283" max="15283" width="27" customWidth="1"/>
    <col min="15284" max="15284" width="8.85546875" customWidth="1"/>
    <col min="15285" max="15285" width="9" customWidth="1"/>
    <col min="15286" max="15286" width="7.140625" customWidth="1"/>
    <col min="15287" max="15289" width="9" customWidth="1"/>
    <col min="15290" max="15290" width="29.7109375" customWidth="1"/>
    <col min="15291" max="15291" width="14.7109375" customWidth="1"/>
    <col min="15292" max="15305" width="9" customWidth="1"/>
    <col min="15306" max="15307" width="10.140625" customWidth="1"/>
    <col min="15308" max="15308" width="12.85546875" customWidth="1"/>
    <col min="15309" max="15311" width="13.7109375" customWidth="1"/>
    <col min="15312" max="15312" width="12.42578125" customWidth="1"/>
    <col min="15313" max="15313" width="16.7109375" customWidth="1"/>
    <col min="15314" max="15314" width="12.28515625" customWidth="1"/>
    <col min="15315" max="15315" width="12.5703125" customWidth="1"/>
    <col min="15316" max="15316" width="11.140625" customWidth="1"/>
    <col min="15317" max="15318" width="9.5703125" customWidth="1"/>
    <col min="15319" max="15355" width="9" customWidth="1"/>
    <col min="15356" max="15536" width="9.140625" customWidth="1"/>
    <col min="15537" max="15537" width="27" customWidth="1"/>
    <col min="15538" max="15538" width="26.140625" customWidth="1"/>
    <col min="15539" max="15539" width="27" customWidth="1"/>
    <col min="15540" max="15540" width="8.85546875" customWidth="1"/>
    <col min="15541" max="15541" width="9" customWidth="1"/>
    <col min="15542" max="15542" width="7.140625" customWidth="1"/>
    <col min="15543" max="15545" width="9" customWidth="1"/>
    <col min="15546" max="15546" width="29.7109375" customWidth="1"/>
    <col min="15547" max="15547" width="14.7109375" customWidth="1"/>
    <col min="15548" max="15561" width="9" customWidth="1"/>
    <col min="15562" max="15563" width="10.140625" customWidth="1"/>
    <col min="15564" max="15564" width="12.85546875" customWidth="1"/>
    <col min="15565" max="15567" width="13.7109375" customWidth="1"/>
    <col min="15568" max="15568" width="12.42578125" customWidth="1"/>
    <col min="15569" max="15569" width="16.7109375" customWidth="1"/>
    <col min="15570" max="15570" width="12.28515625" customWidth="1"/>
    <col min="15571" max="15571" width="12.5703125" customWidth="1"/>
    <col min="15572" max="15572" width="11.140625" customWidth="1"/>
    <col min="15573" max="15574" width="9.5703125" customWidth="1"/>
    <col min="15575" max="15611" width="9" customWidth="1"/>
    <col min="15612" max="15792" width="9.140625" customWidth="1"/>
    <col min="15793" max="15793" width="27" customWidth="1"/>
    <col min="15794" max="15794" width="26.140625" customWidth="1"/>
    <col min="15795" max="15795" width="27" customWidth="1"/>
    <col min="15796" max="15796" width="8.85546875" customWidth="1"/>
    <col min="15797" max="15797" width="9" customWidth="1"/>
    <col min="15798" max="15798" width="7.140625" customWidth="1"/>
    <col min="15799" max="15801" width="9" customWidth="1"/>
    <col min="15802" max="15802" width="29.7109375" customWidth="1"/>
    <col min="15803" max="15803" width="14.7109375" customWidth="1"/>
    <col min="15804" max="15817" width="9" customWidth="1"/>
    <col min="15818" max="15819" width="10.140625" customWidth="1"/>
    <col min="15820" max="15820" width="12.85546875" customWidth="1"/>
    <col min="15821" max="15823" width="13.7109375" customWidth="1"/>
    <col min="15824" max="15824" width="12.42578125" customWidth="1"/>
    <col min="15825" max="15825" width="16.7109375" customWidth="1"/>
    <col min="15826" max="15826" width="12.28515625" customWidth="1"/>
    <col min="15827" max="15827" width="12.5703125" customWidth="1"/>
    <col min="15828" max="15828" width="11.140625" customWidth="1"/>
    <col min="15829" max="15830" width="9.5703125" customWidth="1"/>
    <col min="15831" max="15867" width="9" customWidth="1"/>
    <col min="15868" max="16048" width="9.140625" customWidth="1"/>
    <col min="16049" max="16049" width="27" customWidth="1"/>
    <col min="16050" max="16050" width="26.140625" customWidth="1"/>
    <col min="16051" max="16051" width="27" customWidth="1"/>
    <col min="16052" max="16052" width="8.85546875" customWidth="1"/>
    <col min="16053" max="16053" width="9" customWidth="1"/>
    <col min="16054" max="16054" width="7.140625" customWidth="1"/>
    <col min="16055" max="16057" width="9" customWidth="1"/>
    <col min="16058" max="16058" width="29.7109375" customWidth="1"/>
    <col min="16059" max="16059" width="14.7109375" customWidth="1"/>
    <col min="16060" max="16073" width="9" customWidth="1"/>
    <col min="16074" max="16075" width="10.140625" customWidth="1"/>
    <col min="16076" max="16076" width="12.85546875" customWidth="1"/>
    <col min="16077" max="16079" width="13.7109375" customWidth="1"/>
    <col min="16080" max="16080" width="12.42578125" customWidth="1"/>
    <col min="16081" max="16081" width="16.7109375" customWidth="1"/>
    <col min="16082" max="16082" width="12.28515625" customWidth="1"/>
    <col min="16083" max="16083" width="12.5703125" customWidth="1"/>
    <col min="16084" max="16084" width="11.140625" customWidth="1"/>
    <col min="16085" max="16086" width="9.5703125" customWidth="1"/>
    <col min="16087" max="16123" width="9" customWidth="1"/>
    <col min="16124" max="16304" width="9.140625" customWidth="1"/>
  </cols>
  <sheetData>
    <row r="1" spans="1:11">
      <c r="A1" s="5"/>
    </row>
    <row r="2" spans="1:11">
      <c r="G2" s="10"/>
      <c r="I2" s="22"/>
      <c r="J2" s="23"/>
      <c r="K2" s="122"/>
    </row>
    <row r="3" spans="1:11" s="3" customFormat="1" ht="93" customHeight="1">
      <c r="A3" s="2" t="s">
        <v>29</v>
      </c>
      <c r="B3" s="2" t="s">
        <v>30</v>
      </c>
      <c r="C3" s="2" t="s">
        <v>31</v>
      </c>
      <c r="D3" s="1" t="s">
        <v>2</v>
      </c>
      <c r="E3" s="9" t="s">
        <v>32</v>
      </c>
      <c r="F3" s="14" t="s">
        <v>27</v>
      </c>
      <c r="G3" s="24" t="s">
        <v>175</v>
      </c>
      <c r="H3" s="24" t="s">
        <v>33</v>
      </c>
    </row>
    <row r="4" spans="1:11" ht="87.75" customHeight="1">
      <c r="A4" s="11" t="s">
        <v>6</v>
      </c>
      <c r="B4" s="11" t="s">
        <v>12</v>
      </c>
      <c r="C4" s="11" t="s">
        <v>13</v>
      </c>
      <c r="D4" s="12" t="s">
        <v>10</v>
      </c>
      <c r="E4" s="13"/>
      <c r="F4" s="18" t="s">
        <v>38</v>
      </c>
      <c r="G4" s="21">
        <v>390</v>
      </c>
      <c r="H4" s="15">
        <v>36</v>
      </c>
      <c r="I4" s="123" t="s">
        <v>171</v>
      </c>
    </row>
    <row r="5" spans="1:11" ht="80.25" customHeight="1">
      <c r="A5" s="11" t="s">
        <v>6</v>
      </c>
      <c r="B5" s="11" t="s">
        <v>12</v>
      </c>
      <c r="C5" s="11" t="s">
        <v>13</v>
      </c>
      <c r="D5" s="12" t="s">
        <v>10</v>
      </c>
      <c r="E5" s="13"/>
      <c r="F5" s="18" t="s">
        <v>36</v>
      </c>
      <c r="G5" s="21">
        <v>420</v>
      </c>
      <c r="H5" s="15">
        <v>36</v>
      </c>
      <c r="I5" s="123" t="s">
        <v>171</v>
      </c>
    </row>
    <row r="6" spans="1:11" ht="88.5" customHeight="1">
      <c r="A6" s="11" t="s">
        <v>6</v>
      </c>
      <c r="B6" s="11" t="s">
        <v>12</v>
      </c>
      <c r="C6" s="11" t="s">
        <v>13</v>
      </c>
      <c r="D6" s="12" t="s">
        <v>10</v>
      </c>
      <c r="E6" s="13"/>
      <c r="F6" s="18" t="s">
        <v>39</v>
      </c>
      <c r="G6" s="21">
        <v>458</v>
      </c>
      <c r="H6" s="15">
        <v>36</v>
      </c>
      <c r="I6" s="123" t="s">
        <v>171</v>
      </c>
    </row>
    <row r="7" spans="1:11" ht="82.5" customHeight="1">
      <c r="A7" s="11" t="s">
        <v>6</v>
      </c>
      <c r="B7" s="11" t="s">
        <v>12</v>
      </c>
      <c r="C7" s="11" t="s">
        <v>13</v>
      </c>
      <c r="D7" s="12" t="s">
        <v>10</v>
      </c>
      <c r="E7" s="13"/>
      <c r="F7" s="18" t="s">
        <v>34</v>
      </c>
      <c r="G7" s="21">
        <v>498</v>
      </c>
      <c r="H7" s="15">
        <v>36</v>
      </c>
      <c r="I7" s="123" t="s">
        <v>171</v>
      </c>
    </row>
    <row r="8" spans="1:11" ht="93.75" customHeight="1">
      <c r="A8" s="11" t="s">
        <v>6</v>
      </c>
      <c r="B8" s="11" t="s">
        <v>12</v>
      </c>
      <c r="C8" s="11" t="s">
        <v>13</v>
      </c>
      <c r="D8" s="12" t="s">
        <v>10</v>
      </c>
      <c r="E8" s="13"/>
      <c r="F8" s="18" t="s">
        <v>37</v>
      </c>
      <c r="G8" s="21">
        <v>970</v>
      </c>
      <c r="H8" s="15">
        <v>20</v>
      </c>
      <c r="I8" s="123" t="s">
        <v>171</v>
      </c>
    </row>
    <row r="9" spans="1:11" ht="92.25" customHeight="1">
      <c r="A9" s="11" t="s">
        <v>6</v>
      </c>
      <c r="B9" s="11" t="s">
        <v>12</v>
      </c>
      <c r="C9" s="11" t="s">
        <v>13</v>
      </c>
      <c r="D9" s="12" t="s">
        <v>10</v>
      </c>
      <c r="E9" s="13"/>
      <c r="F9" s="17" t="s">
        <v>35</v>
      </c>
      <c r="G9" s="21">
        <v>798</v>
      </c>
      <c r="H9" s="15">
        <v>20</v>
      </c>
      <c r="I9" s="123" t="s">
        <v>171</v>
      </c>
    </row>
    <row r="10" spans="1:11" ht="82.5" customHeight="1">
      <c r="A10" s="11" t="s">
        <v>6</v>
      </c>
      <c r="B10" s="11" t="s">
        <v>7</v>
      </c>
      <c r="C10" s="11" t="s">
        <v>8</v>
      </c>
      <c r="D10" s="12" t="s">
        <v>10</v>
      </c>
      <c r="E10" s="13"/>
      <c r="F10" s="20" t="s">
        <v>43</v>
      </c>
      <c r="G10" s="21">
        <v>2900</v>
      </c>
      <c r="H10" s="15">
        <v>20</v>
      </c>
      <c r="I10" s="123" t="s">
        <v>174</v>
      </c>
    </row>
    <row r="11" spans="1:11" ht="75" customHeight="1">
      <c r="A11" s="11" t="s">
        <v>6</v>
      </c>
      <c r="B11" s="11" t="s">
        <v>7</v>
      </c>
      <c r="C11" s="11" t="s">
        <v>15</v>
      </c>
      <c r="D11" s="12" t="s">
        <v>10</v>
      </c>
      <c r="E11" s="13"/>
      <c r="F11" s="19" t="s">
        <v>41</v>
      </c>
      <c r="G11" s="21">
        <v>2412.5039999999999</v>
      </c>
      <c r="H11" s="15">
        <v>20</v>
      </c>
      <c r="I11" s="123" t="s">
        <v>172</v>
      </c>
    </row>
    <row r="12" spans="1:11" ht="86.25" customHeight="1">
      <c r="A12" s="11" t="s">
        <v>6</v>
      </c>
      <c r="B12" s="11" t="s">
        <v>7</v>
      </c>
      <c r="C12" s="11" t="s">
        <v>15</v>
      </c>
      <c r="D12" s="12" t="s">
        <v>10</v>
      </c>
      <c r="E12" s="13"/>
      <c r="F12" s="19" t="s">
        <v>40</v>
      </c>
      <c r="G12" s="21">
        <v>5212.2000000000007</v>
      </c>
      <c r="H12" s="15">
        <v>10</v>
      </c>
      <c r="I12" s="123" t="s">
        <v>172</v>
      </c>
    </row>
    <row r="13" spans="1:11" ht="93.75" customHeight="1">
      <c r="A13" s="11" t="s">
        <v>6</v>
      </c>
      <c r="B13" s="11" t="s">
        <v>7</v>
      </c>
      <c r="C13" s="11" t="s">
        <v>15</v>
      </c>
      <c r="D13" s="12" t="s">
        <v>10</v>
      </c>
      <c r="E13" s="13"/>
      <c r="F13" s="19" t="s">
        <v>40</v>
      </c>
      <c r="G13" s="21">
        <v>5212.2000000000007</v>
      </c>
      <c r="H13" s="15">
        <v>10</v>
      </c>
      <c r="I13" s="123" t="s">
        <v>172</v>
      </c>
    </row>
    <row r="14" spans="1:11" ht="96" customHeight="1">
      <c r="A14" s="11" t="s">
        <v>6</v>
      </c>
      <c r="B14" s="11" t="s">
        <v>7</v>
      </c>
      <c r="C14" s="11" t="s">
        <v>20</v>
      </c>
      <c r="D14" s="12" t="s">
        <v>10</v>
      </c>
      <c r="E14" s="13"/>
      <c r="F14" s="19" t="s">
        <v>42</v>
      </c>
      <c r="G14" s="21">
        <v>2412.5039999999999</v>
      </c>
      <c r="H14" s="15">
        <v>10</v>
      </c>
      <c r="I14" s="123" t="s">
        <v>173</v>
      </c>
    </row>
    <row r="16" spans="1:11">
      <c r="A16" s="8"/>
      <c r="B16" s="4" t="s">
        <v>21</v>
      </c>
    </row>
    <row r="17" spans="1:6">
      <c r="B17" s="4" t="s">
        <v>22</v>
      </c>
    </row>
    <row r="21" spans="1:6">
      <c r="C21" s="25"/>
    </row>
    <row r="22" spans="1:6">
      <c r="C22" s="26"/>
    </row>
    <row r="23" spans="1:6">
      <c r="C23" s="27"/>
    </row>
    <row r="24" spans="1:6">
      <c r="C24" s="27"/>
    </row>
    <row r="25" spans="1:6">
      <c r="C25" s="28"/>
    </row>
    <row r="26" spans="1:6">
      <c r="C26" s="28"/>
    </row>
    <row r="27" spans="1:6">
      <c r="C27" s="27"/>
    </row>
    <row r="28" spans="1:6">
      <c r="C28" s="27"/>
    </row>
    <row r="29" spans="1:6">
      <c r="C29" s="26"/>
    </row>
    <row r="30" spans="1:6">
      <c r="C30" s="27"/>
    </row>
    <row r="31" spans="1:6">
      <c r="A31"/>
      <c r="B31"/>
      <c r="C31" s="29"/>
      <c r="D31"/>
      <c r="E31"/>
      <c r="F31"/>
    </row>
    <row r="32" spans="1:6" ht="15.75">
      <c r="A32"/>
      <c r="B32"/>
      <c r="C32" s="30"/>
      <c r="D32"/>
      <c r="E32"/>
      <c r="F32"/>
    </row>
    <row r="33" spans="1:6" ht="15.75">
      <c r="A33"/>
      <c r="B33"/>
      <c r="C33" s="30"/>
      <c r="D33"/>
      <c r="E33"/>
      <c r="F33"/>
    </row>
    <row r="34" spans="1:6">
      <c r="A34"/>
      <c r="B34"/>
      <c r="C34" s="27"/>
      <c r="D34"/>
      <c r="E34"/>
      <c r="F34"/>
    </row>
    <row r="35" spans="1:6">
      <c r="A35"/>
      <c r="B35"/>
      <c r="C35" s="27"/>
      <c r="D35"/>
      <c r="E35"/>
      <c r="F35"/>
    </row>
    <row r="36" spans="1:6">
      <c r="A36"/>
      <c r="B36"/>
      <c r="C36" s="27"/>
      <c r="D36"/>
      <c r="E36"/>
      <c r="F36"/>
    </row>
    <row r="37" spans="1:6">
      <c r="A37"/>
      <c r="B37"/>
      <c r="C37" s="26"/>
      <c r="D37"/>
      <c r="E37"/>
      <c r="F37"/>
    </row>
    <row r="38" spans="1:6">
      <c r="A38"/>
      <c r="B38"/>
      <c r="C38" s="25"/>
      <c r="D38"/>
      <c r="E38"/>
      <c r="F38"/>
    </row>
    <row r="39" spans="1:6">
      <c r="A39"/>
      <c r="B39"/>
      <c r="C39" s="31"/>
      <c r="D39"/>
      <c r="E39"/>
      <c r="F39"/>
    </row>
    <row r="40" spans="1:6">
      <c r="A40"/>
      <c r="B40"/>
      <c r="C40" s="31"/>
      <c r="D40"/>
      <c r="E40"/>
      <c r="F40"/>
    </row>
    <row r="41" spans="1:6">
      <c r="A41"/>
      <c r="B41"/>
      <c r="C41" s="31"/>
      <c r="D41"/>
      <c r="E41"/>
      <c r="F41"/>
    </row>
    <row r="42" spans="1:6">
      <c r="A42"/>
      <c r="B42"/>
      <c r="C42" s="31"/>
      <c r="D42"/>
      <c r="E42"/>
      <c r="F42"/>
    </row>
    <row r="43" spans="1:6">
      <c r="A43"/>
      <c r="B43"/>
      <c r="C43" s="32"/>
      <c r="D43"/>
      <c r="E43"/>
      <c r="F43"/>
    </row>
    <row r="44" spans="1:6">
      <c r="A44"/>
      <c r="B44"/>
      <c r="C44" s="25"/>
      <c r="D44"/>
      <c r="E44"/>
      <c r="F44"/>
    </row>
    <row r="45" spans="1:6">
      <c r="A45"/>
      <c r="B45"/>
      <c r="C45" s="31"/>
      <c r="D45"/>
      <c r="E45"/>
      <c r="F45"/>
    </row>
    <row r="46" spans="1:6">
      <c r="A46"/>
      <c r="B46"/>
      <c r="C46" s="31"/>
      <c r="D46"/>
      <c r="E46"/>
      <c r="F46"/>
    </row>
    <row r="47" spans="1:6">
      <c r="A47"/>
      <c r="B47"/>
      <c r="C47" s="28"/>
      <c r="D47"/>
      <c r="E47"/>
      <c r="F47"/>
    </row>
    <row r="48" spans="1:6">
      <c r="A48"/>
      <c r="B48"/>
      <c r="C48" s="28"/>
      <c r="D48"/>
      <c r="E48"/>
      <c r="F48"/>
    </row>
    <row r="49" spans="1:6">
      <c r="A49"/>
      <c r="B49"/>
      <c r="C49" s="28"/>
      <c r="D49"/>
      <c r="E49"/>
      <c r="F49"/>
    </row>
  </sheetData>
  <autoFilter ref="A3:E3"/>
  <pageMargins left="0.7" right="0.7" top="0.75" bottom="0.75" header="0.3" footer="0.3"/>
  <pageSetup paperSize="9" scale="41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/>
  </sheetViews>
  <sheetFormatPr defaultRowHeight="15"/>
  <cols>
    <col min="1" max="1" width="3.42578125" bestFit="1" customWidth="1"/>
    <col min="2" max="2" width="6.5703125" bestFit="1" customWidth="1"/>
    <col min="3" max="3" width="10.28515625" bestFit="1" customWidth="1"/>
    <col min="4" max="4" width="8.42578125" bestFit="1" customWidth="1"/>
    <col min="5" max="5" width="5.28515625" bestFit="1" customWidth="1"/>
    <col min="6" max="6" width="11.28515625" bestFit="1" customWidth="1"/>
    <col min="7" max="7" width="1.85546875" bestFit="1" customWidth="1"/>
  </cols>
  <sheetData>
    <row r="1" spans="1:7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>
        <v>0</v>
      </c>
    </row>
    <row r="2" spans="1:7">
      <c r="A2" s="7"/>
      <c r="B2" s="7"/>
      <c r="C2" s="7"/>
      <c r="D2" s="7"/>
      <c r="E2" s="7"/>
      <c r="F2" s="7"/>
      <c r="G2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Z19"/>
  <sheetViews>
    <sheetView workbookViewId="0">
      <selection activeCell="R8" sqref="R8"/>
    </sheetView>
  </sheetViews>
  <sheetFormatPr defaultColWidth="9.140625" defaultRowHeight="11.25" outlineLevelCol="1"/>
  <cols>
    <col min="1" max="1" width="4" style="33" customWidth="1"/>
    <col min="2" max="2" width="6.85546875" style="34" customWidth="1"/>
    <col min="3" max="3" width="6.28515625" style="35" customWidth="1"/>
    <col min="4" max="4" width="14.5703125" style="35" customWidth="1"/>
    <col min="5" max="5" width="15.42578125" style="35" customWidth="1"/>
    <col min="6" max="6" width="18.140625" style="35" customWidth="1"/>
    <col min="7" max="7" width="10.140625" style="35" customWidth="1"/>
    <col min="8" max="8" width="17.140625" style="36" customWidth="1"/>
    <col min="9" max="9" width="14.7109375" style="36" customWidth="1"/>
    <col min="10" max="10" width="12" style="34" customWidth="1"/>
    <col min="11" max="11" width="12.28515625" style="34" customWidth="1"/>
    <col min="12" max="12" width="7" style="34" customWidth="1"/>
    <col min="13" max="13" width="11.140625" style="35" customWidth="1"/>
    <col min="14" max="14" width="8.42578125" style="35" bestFit="1" customWidth="1"/>
    <col min="15" max="15" width="16.5703125" style="35" customWidth="1"/>
    <col min="16" max="16" width="10.85546875" style="34" customWidth="1"/>
    <col min="17" max="17" width="10" style="36" customWidth="1"/>
    <col min="18" max="18" width="10.7109375" style="34" customWidth="1"/>
    <col min="19" max="19" width="9.28515625" style="34" customWidth="1"/>
    <col min="20" max="20" width="6.140625" style="36" customWidth="1"/>
    <col min="21" max="21" width="10.85546875" style="35" customWidth="1"/>
    <col min="22" max="22" width="13.42578125" style="35" customWidth="1"/>
    <col min="23" max="23" width="11.5703125" style="36" customWidth="1"/>
    <col min="24" max="24" width="25.7109375" style="35" customWidth="1"/>
    <col min="25" max="25" width="17.7109375" style="35" customWidth="1"/>
    <col min="26" max="26" width="13" style="39" customWidth="1" collapsed="1"/>
    <col min="27" max="27" width="15.7109375" style="40" hidden="1" customWidth="1" outlineLevel="1"/>
    <col min="28" max="28" width="17.28515625" style="40" hidden="1" customWidth="1" outlineLevel="1"/>
    <col min="29" max="29" width="18.7109375" style="40" hidden="1" customWidth="1" outlineLevel="1"/>
    <col min="30" max="30" width="18" style="40" hidden="1" customWidth="1" outlineLevel="1"/>
    <col min="31" max="31" width="40.28515625" style="40" hidden="1" customWidth="1" outlineLevel="1"/>
    <col min="32" max="32" width="29.5703125" style="40" hidden="1" customWidth="1" outlineLevel="1"/>
    <col min="33" max="33" width="18.7109375" style="40" hidden="1" customWidth="1" outlineLevel="1"/>
    <col min="34" max="34" width="16.28515625" style="35" customWidth="1"/>
    <col min="35" max="35" width="42" style="35" customWidth="1"/>
    <col min="36" max="36" width="20.7109375" style="35" customWidth="1" collapsed="1"/>
    <col min="37" max="37" width="23.140625" style="35" hidden="1" customWidth="1" outlineLevel="1"/>
    <col min="38" max="16384" width="9.140625" style="35"/>
  </cols>
  <sheetData>
    <row r="1" spans="1:130">
      <c r="O1" s="37" t="s">
        <v>44</v>
      </c>
      <c r="Q1" s="38"/>
      <c r="R1" s="34" t="s">
        <v>45</v>
      </c>
      <c r="T1" s="115">
        <v>43384</v>
      </c>
      <c r="U1" s="33"/>
      <c r="X1" s="37" t="s">
        <v>46</v>
      </c>
      <c r="Y1" s="37"/>
    </row>
    <row r="2" spans="1:130">
      <c r="W2" s="36" t="s">
        <v>47</v>
      </c>
      <c r="X2" s="41"/>
      <c r="Y2" s="42"/>
      <c r="Z2" s="43"/>
      <c r="AA2" s="44"/>
      <c r="AB2" s="44"/>
      <c r="AC2" s="116"/>
      <c r="AD2" s="116"/>
      <c r="AE2" s="116"/>
      <c r="AF2" s="116"/>
      <c r="AG2" s="116"/>
    </row>
    <row r="3" spans="1:130">
      <c r="A3" s="117" t="s">
        <v>48</v>
      </c>
      <c r="B3" s="118"/>
      <c r="C3" s="117" t="s">
        <v>49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8"/>
      <c r="S3" s="45"/>
      <c r="AC3" s="44"/>
      <c r="AD3" s="44"/>
      <c r="AE3" s="44"/>
      <c r="AF3" s="44"/>
      <c r="AG3" s="44"/>
    </row>
    <row r="4" spans="1:130" ht="12" thickBot="1"/>
    <row r="5" spans="1:130">
      <c r="A5" s="46"/>
      <c r="B5" s="47" t="s">
        <v>50</v>
      </c>
      <c r="C5" s="48"/>
      <c r="D5" s="48"/>
      <c r="E5" s="48"/>
      <c r="F5" s="48"/>
      <c r="G5" s="48"/>
      <c r="H5" s="49"/>
      <c r="I5" s="49"/>
      <c r="J5" s="50"/>
      <c r="K5" s="50"/>
      <c r="L5" s="50"/>
      <c r="M5" s="48"/>
      <c r="N5" s="48"/>
      <c r="O5" s="48"/>
      <c r="P5" s="50"/>
      <c r="Q5" s="49"/>
      <c r="R5" s="50"/>
      <c r="S5" s="50"/>
      <c r="T5" s="49"/>
      <c r="U5" s="48"/>
      <c r="V5" s="48"/>
      <c r="W5" s="49"/>
      <c r="X5" s="48"/>
      <c r="Y5" s="51"/>
      <c r="Z5" s="52"/>
      <c r="AA5" s="53"/>
      <c r="AB5" s="53"/>
      <c r="AC5" s="53"/>
      <c r="AD5" s="53"/>
      <c r="AE5" s="53"/>
      <c r="AF5" s="53"/>
      <c r="AG5" s="53"/>
      <c r="AH5" s="120" t="s">
        <v>51</v>
      </c>
      <c r="AI5" s="120"/>
      <c r="AJ5" s="121"/>
    </row>
    <row r="6" spans="1:130">
      <c r="A6" s="54">
        <v>1</v>
      </c>
      <c r="B6" s="55">
        <v>2</v>
      </c>
      <c r="C6" s="55">
        <v>3</v>
      </c>
      <c r="D6" s="55">
        <v>4</v>
      </c>
      <c r="E6" s="55"/>
      <c r="F6" s="55"/>
      <c r="G6" s="55"/>
      <c r="H6" s="56">
        <v>5</v>
      </c>
      <c r="I6" s="56"/>
      <c r="J6" s="55">
        <v>6</v>
      </c>
      <c r="K6" s="55">
        <v>7</v>
      </c>
      <c r="L6" s="55">
        <v>8</v>
      </c>
      <c r="M6" s="55">
        <v>9</v>
      </c>
      <c r="N6" s="55"/>
      <c r="O6" s="57">
        <v>10</v>
      </c>
      <c r="P6" s="55">
        <v>11</v>
      </c>
      <c r="Q6" s="56">
        <v>13</v>
      </c>
      <c r="R6" s="55">
        <v>14</v>
      </c>
      <c r="S6" s="55">
        <v>15</v>
      </c>
      <c r="T6" s="56">
        <v>16</v>
      </c>
      <c r="U6" s="55">
        <v>17</v>
      </c>
      <c r="V6" s="55">
        <v>18</v>
      </c>
      <c r="W6" s="56">
        <v>19</v>
      </c>
      <c r="X6" s="55">
        <v>20</v>
      </c>
      <c r="Y6" s="55">
        <v>21</v>
      </c>
      <c r="Z6" s="57">
        <v>22</v>
      </c>
      <c r="AA6" s="58">
        <v>23</v>
      </c>
      <c r="AB6" s="58">
        <v>24</v>
      </c>
      <c r="AC6" s="58">
        <v>25</v>
      </c>
      <c r="AD6" s="57">
        <v>26</v>
      </c>
      <c r="AE6" s="58">
        <v>28</v>
      </c>
      <c r="AF6" s="58">
        <v>29</v>
      </c>
      <c r="AG6" s="58">
        <v>30</v>
      </c>
      <c r="AH6" s="57">
        <v>34</v>
      </c>
      <c r="AI6" s="57">
        <v>35</v>
      </c>
      <c r="AJ6" s="57">
        <v>29</v>
      </c>
    </row>
    <row r="7" spans="1:130" ht="45">
      <c r="A7" s="59" t="s">
        <v>52</v>
      </c>
      <c r="B7" s="60" t="s">
        <v>53</v>
      </c>
      <c r="C7" s="61" t="s">
        <v>4</v>
      </c>
      <c r="D7" s="61" t="s">
        <v>26</v>
      </c>
      <c r="E7" s="61" t="s">
        <v>54</v>
      </c>
      <c r="F7" s="61" t="s">
        <v>55</v>
      </c>
      <c r="G7" s="61" t="s">
        <v>56</v>
      </c>
      <c r="H7" s="61" t="s">
        <v>28</v>
      </c>
      <c r="I7" s="61" t="s">
        <v>57</v>
      </c>
      <c r="J7" s="61" t="s">
        <v>58</v>
      </c>
      <c r="K7" s="61" t="s">
        <v>59</v>
      </c>
      <c r="L7" s="61" t="s">
        <v>60</v>
      </c>
      <c r="M7" s="61" t="s">
        <v>61</v>
      </c>
      <c r="N7" s="61" t="s">
        <v>62</v>
      </c>
      <c r="O7" s="62" t="s">
        <v>63</v>
      </c>
      <c r="P7" s="61" t="s">
        <v>23</v>
      </c>
      <c r="Q7" s="61" t="s">
        <v>24</v>
      </c>
      <c r="R7" s="61" t="s">
        <v>25</v>
      </c>
      <c r="S7" s="61" t="s">
        <v>64</v>
      </c>
      <c r="T7" s="61" t="s">
        <v>65</v>
      </c>
      <c r="U7" s="61" t="s">
        <v>66</v>
      </c>
      <c r="V7" s="61" t="s">
        <v>67</v>
      </c>
      <c r="W7" s="61" t="s">
        <v>68</v>
      </c>
      <c r="X7" s="61" t="s">
        <v>69</v>
      </c>
      <c r="Y7" s="61" t="s">
        <v>70</v>
      </c>
      <c r="Z7" s="62" t="s">
        <v>71</v>
      </c>
      <c r="AA7" s="61" t="s">
        <v>72</v>
      </c>
      <c r="AB7" s="61" t="s">
        <v>73</v>
      </c>
      <c r="AC7" s="61" t="s">
        <v>74</v>
      </c>
      <c r="AD7" s="61" t="s">
        <v>75</v>
      </c>
      <c r="AE7" s="61" t="s">
        <v>76</v>
      </c>
      <c r="AF7" s="61" t="s">
        <v>77</v>
      </c>
      <c r="AG7" s="61" t="s">
        <v>78</v>
      </c>
      <c r="AH7" s="61" t="s">
        <v>79</v>
      </c>
      <c r="AI7" s="61" t="s">
        <v>80</v>
      </c>
      <c r="AJ7" s="61" t="s">
        <v>81</v>
      </c>
      <c r="AK7" s="61" t="s">
        <v>82</v>
      </c>
    </row>
    <row r="8" spans="1:130" s="36" customFormat="1" ht="90">
      <c r="A8" s="63">
        <v>1</v>
      </c>
      <c r="B8" s="62" t="s">
        <v>83</v>
      </c>
      <c r="C8" s="62" t="s">
        <v>11</v>
      </c>
      <c r="D8" s="61" t="s">
        <v>84</v>
      </c>
      <c r="E8" s="64" t="s">
        <v>85</v>
      </c>
      <c r="F8" s="65"/>
      <c r="G8" s="66" t="s">
        <v>14</v>
      </c>
      <c r="H8" s="67" t="s">
        <v>86</v>
      </c>
      <c r="I8" s="68" t="s">
        <v>87</v>
      </c>
      <c r="J8" s="62">
        <v>1</v>
      </c>
      <c r="K8" s="62">
        <v>1</v>
      </c>
      <c r="L8" s="62">
        <v>12</v>
      </c>
      <c r="M8" s="62">
        <v>36</v>
      </c>
      <c r="N8" s="62">
        <v>45</v>
      </c>
      <c r="O8" s="69" t="s">
        <v>88</v>
      </c>
      <c r="P8" s="70">
        <f>'[1]Рассчет цен'!E11</f>
        <v>128.35679999999999</v>
      </c>
      <c r="Q8" s="71">
        <v>195</v>
      </c>
      <c r="R8" s="72">
        <f t="shared" ref="R8:R18" si="0">Q8*2</f>
        <v>390</v>
      </c>
      <c r="S8" s="73">
        <f t="shared" ref="S8:S18" si="1">Q8/P8-1</f>
        <v>0.51920272241127874</v>
      </c>
      <c r="T8" s="38">
        <v>3000</v>
      </c>
      <c r="U8" s="63">
        <v>30000</v>
      </c>
      <c r="V8" s="74">
        <v>30000</v>
      </c>
      <c r="W8" s="75">
        <v>43466</v>
      </c>
      <c r="X8" s="62" t="s">
        <v>89</v>
      </c>
      <c r="Y8" s="38"/>
      <c r="Z8" s="76"/>
      <c r="AA8" s="77" t="s">
        <v>90</v>
      </c>
      <c r="AB8" s="78" t="s">
        <v>91</v>
      </c>
      <c r="AC8" s="79" t="s">
        <v>92</v>
      </c>
      <c r="AD8" s="79" t="s">
        <v>93</v>
      </c>
      <c r="AE8" s="80" t="s">
        <v>94</v>
      </c>
      <c r="AF8" s="81" t="s">
        <v>95</v>
      </c>
      <c r="AG8" s="81" t="s">
        <v>96</v>
      </c>
      <c r="AH8" s="38"/>
      <c r="AI8" s="60" t="s">
        <v>97</v>
      </c>
      <c r="AJ8" s="38" t="s">
        <v>98</v>
      </c>
      <c r="AK8" s="38">
        <v>21000</v>
      </c>
    </row>
    <row r="9" spans="1:130" s="36" customFormat="1" ht="90">
      <c r="A9" s="63">
        <v>2</v>
      </c>
      <c r="B9" s="62" t="s">
        <v>83</v>
      </c>
      <c r="C9" s="62" t="s">
        <v>11</v>
      </c>
      <c r="D9" s="38" t="s">
        <v>169</v>
      </c>
      <c r="E9" s="64" t="s">
        <v>85</v>
      </c>
      <c r="F9" s="65"/>
      <c r="G9" s="66" t="s">
        <v>17</v>
      </c>
      <c r="H9" s="67" t="s">
        <v>99</v>
      </c>
      <c r="I9" s="68" t="s">
        <v>87</v>
      </c>
      <c r="J9" s="62">
        <v>1</v>
      </c>
      <c r="K9" s="62">
        <v>1</v>
      </c>
      <c r="L9" s="62">
        <v>12</v>
      </c>
      <c r="M9" s="62">
        <v>36</v>
      </c>
      <c r="N9" s="62">
        <v>45</v>
      </c>
      <c r="O9" s="69" t="s">
        <v>100</v>
      </c>
      <c r="P9" s="70">
        <f>'[1]Рассчет цен'!E12</f>
        <v>128.35679999999999</v>
      </c>
      <c r="Q9" s="71">
        <v>229</v>
      </c>
      <c r="R9" s="72">
        <f t="shared" si="0"/>
        <v>458</v>
      </c>
      <c r="S9" s="73">
        <f t="shared" si="1"/>
        <v>0.78408935093427079</v>
      </c>
      <c r="T9" s="38">
        <v>3000</v>
      </c>
      <c r="U9" s="63">
        <v>30000</v>
      </c>
      <c r="V9" s="38">
        <v>21000</v>
      </c>
      <c r="W9" s="75">
        <v>43466</v>
      </c>
      <c r="X9" s="62" t="s">
        <v>89</v>
      </c>
      <c r="Y9" s="38"/>
      <c r="Z9" s="76"/>
      <c r="AA9" s="77" t="s">
        <v>101</v>
      </c>
      <c r="AB9" s="78" t="s">
        <v>102</v>
      </c>
      <c r="AC9" s="79" t="s">
        <v>103</v>
      </c>
      <c r="AD9" s="79" t="s">
        <v>104</v>
      </c>
      <c r="AE9" s="81" t="s">
        <v>105</v>
      </c>
      <c r="AF9" s="82" t="s">
        <v>106</v>
      </c>
      <c r="AG9" s="82"/>
      <c r="AH9" s="38"/>
      <c r="AI9" s="60"/>
      <c r="AJ9" s="38" t="s">
        <v>98</v>
      </c>
      <c r="AK9" s="38">
        <v>21000</v>
      </c>
    </row>
    <row r="10" spans="1:130" s="36" customFormat="1" ht="90">
      <c r="A10" s="63">
        <v>3</v>
      </c>
      <c r="B10" s="62" t="s">
        <v>83</v>
      </c>
      <c r="C10" s="62" t="s">
        <v>11</v>
      </c>
      <c r="D10" s="38" t="s">
        <v>170</v>
      </c>
      <c r="E10" s="64" t="s">
        <v>85</v>
      </c>
      <c r="F10" s="65"/>
      <c r="G10" s="66" t="s">
        <v>18</v>
      </c>
      <c r="H10" s="67" t="s">
        <v>107</v>
      </c>
      <c r="I10" s="68" t="s">
        <v>87</v>
      </c>
      <c r="J10" s="62">
        <v>1</v>
      </c>
      <c r="K10" s="62">
        <v>1</v>
      </c>
      <c r="L10" s="62">
        <v>12</v>
      </c>
      <c r="M10" s="62">
        <v>36</v>
      </c>
      <c r="N10" s="62">
        <v>45</v>
      </c>
      <c r="O10" s="69" t="s">
        <v>108</v>
      </c>
      <c r="P10" s="70">
        <f>'[1]Рассчет цен'!E13</f>
        <v>139.876</v>
      </c>
      <c r="Q10" s="71">
        <v>249</v>
      </c>
      <c r="R10" s="72">
        <f t="shared" si="0"/>
        <v>498</v>
      </c>
      <c r="S10" s="73">
        <f t="shared" si="1"/>
        <v>0.78014813120192161</v>
      </c>
      <c r="T10" s="38">
        <v>3000</v>
      </c>
      <c r="U10" s="63">
        <v>30000</v>
      </c>
      <c r="V10" s="74">
        <v>15000</v>
      </c>
      <c r="W10" s="75">
        <v>43466</v>
      </c>
      <c r="X10" s="62" t="s">
        <v>89</v>
      </c>
      <c r="Y10" s="38"/>
      <c r="Z10" s="76"/>
      <c r="AA10" s="77" t="s">
        <v>109</v>
      </c>
      <c r="AB10" s="78" t="s">
        <v>110</v>
      </c>
      <c r="AC10" s="79" t="s">
        <v>111</v>
      </c>
      <c r="AD10" s="79" t="s">
        <v>112</v>
      </c>
      <c r="AE10" s="71"/>
      <c r="AF10" s="82" t="s">
        <v>113</v>
      </c>
      <c r="AG10" s="82"/>
      <c r="AH10" s="38"/>
      <c r="AI10" s="60" t="s">
        <v>114</v>
      </c>
      <c r="AJ10" s="38" t="s">
        <v>98</v>
      </c>
      <c r="AK10" s="38">
        <v>21000</v>
      </c>
    </row>
    <row r="11" spans="1:130" ht="67.5">
      <c r="A11" s="63">
        <v>4</v>
      </c>
      <c r="B11" s="62" t="s">
        <v>83</v>
      </c>
      <c r="C11" s="62" t="s">
        <v>11</v>
      </c>
      <c r="D11" s="38" t="s">
        <v>115</v>
      </c>
      <c r="E11" s="64" t="s">
        <v>85</v>
      </c>
      <c r="F11" s="83"/>
      <c r="G11" s="66" t="s">
        <v>19</v>
      </c>
      <c r="H11" s="67" t="s">
        <v>116</v>
      </c>
      <c r="I11" s="68" t="s">
        <v>117</v>
      </c>
      <c r="J11" s="62">
        <v>1</v>
      </c>
      <c r="K11" s="62">
        <v>1</v>
      </c>
      <c r="L11" s="62">
        <v>12</v>
      </c>
      <c r="M11" s="62">
        <v>36</v>
      </c>
      <c r="N11" s="62">
        <v>45</v>
      </c>
      <c r="O11" s="69" t="s">
        <v>118</v>
      </c>
      <c r="P11" s="70">
        <f>'[1]Рассчет цен'!E14</f>
        <v>271.524</v>
      </c>
      <c r="Q11" s="71">
        <v>399</v>
      </c>
      <c r="R11" s="72">
        <f t="shared" si="0"/>
        <v>798</v>
      </c>
      <c r="S11" s="73">
        <f t="shared" si="1"/>
        <v>0.46948336058690954</v>
      </c>
      <c r="T11" s="38">
        <v>3000</v>
      </c>
      <c r="U11" s="63">
        <v>16000</v>
      </c>
      <c r="V11" s="38">
        <v>4000</v>
      </c>
      <c r="W11" s="75">
        <v>43466</v>
      </c>
      <c r="X11" s="62" t="s">
        <v>89</v>
      </c>
      <c r="Y11" s="84"/>
      <c r="Z11" s="76"/>
      <c r="AA11" s="85" t="s">
        <v>119</v>
      </c>
      <c r="AB11" s="81" t="s">
        <v>120</v>
      </c>
      <c r="AC11" s="81" t="s">
        <v>121</v>
      </c>
      <c r="AD11" s="71"/>
      <c r="AE11" s="86" t="s">
        <v>122</v>
      </c>
      <c r="AF11" s="81" t="s">
        <v>123</v>
      </c>
      <c r="AG11" s="82"/>
      <c r="AH11" s="38"/>
      <c r="AI11" s="60" t="s">
        <v>124</v>
      </c>
      <c r="AJ11" s="38" t="s">
        <v>98</v>
      </c>
      <c r="AK11" s="38">
        <v>4000</v>
      </c>
    </row>
    <row r="12" spans="1:130" ht="90">
      <c r="A12" s="63">
        <v>5</v>
      </c>
      <c r="B12" s="62" t="s">
        <v>83</v>
      </c>
      <c r="C12" s="62" t="s">
        <v>11</v>
      </c>
      <c r="D12" s="38" t="s">
        <v>125</v>
      </c>
      <c r="E12" s="64" t="s">
        <v>126</v>
      </c>
      <c r="F12" s="83"/>
      <c r="G12" s="83"/>
      <c r="H12" s="67" t="s">
        <v>127</v>
      </c>
      <c r="I12" s="68" t="s">
        <v>128</v>
      </c>
      <c r="J12" s="62">
        <v>1</v>
      </c>
      <c r="K12" s="62">
        <v>1</v>
      </c>
      <c r="L12" s="62">
        <v>10</v>
      </c>
      <c r="M12" s="62">
        <v>50</v>
      </c>
      <c r="N12" s="62">
        <v>55</v>
      </c>
      <c r="O12" s="69" t="s">
        <v>129</v>
      </c>
      <c r="P12" s="70">
        <f>'[1]Рассчет цен'!E15</f>
        <v>121.7744</v>
      </c>
      <c r="Q12" s="71">
        <v>210</v>
      </c>
      <c r="R12" s="72">
        <f t="shared" si="0"/>
        <v>420</v>
      </c>
      <c r="S12" s="73">
        <f t="shared" si="1"/>
        <v>0.72450038760199198</v>
      </c>
      <c r="T12" s="38">
        <v>3000</v>
      </c>
      <c r="U12" s="63">
        <v>22500</v>
      </c>
      <c r="V12" s="38">
        <v>15749.999999999998</v>
      </c>
      <c r="W12" s="75">
        <v>43466</v>
      </c>
      <c r="X12" s="62" t="s">
        <v>89</v>
      </c>
      <c r="Y12" s="84"/>
      <c r="Z12" s="76"/>
      <c r="AA12" s="77" t="s">
        <v>130</v>
      </c>
      <c r="AB12" s="78" t="s">
        <v>131</v>
      </c>
      <c r="AC12" s="79" t="s">
        <v>132</v>
      </c>
      <c r="AD12" s="79" t="s">
        <v>133</v>
      </c>
      <c r="AE12" s="67" t="s">
        <v>94</v>
      </c>
      <c r="AF12" s="82" t="s">
        <v>134</v>
      </c>
      <c r="AG12" s="82"/>
      <c r="AH12" s="87"/>
      <c r="AI12" s="60"/>
      <c r="AJ12" s="38" t="s">
        <v>98</v>
      </c>
      <c r="AK12" s="38">
        <v>15749.999999999998</v>
      </c>
    </row>
    <row r="13" spans="1:130" ht="67.5">
      <c r="A13" s="63">
        <v>6</v>
      </c>
      <c r="B13" s="62" t="s">
        <v>83</v>
      </c>
      <c r="C13" s="62" t="s">
        <v>11</v>
      </c>
      <c r="D13" s="38" t="s">
        <v>135</v>
      </c>
      <c r="E13" s="64" t="s">
        <v>126</v>
      </c>
      <c r="F13" s="83"/>
      <c r="G13" s="83"/>
      <c r="H13" s="88" t="s">
        <v>136</v>
      </c>
      <c r="I13" s="65" t="s">
        <v>137</v>
      </c>
      <c r="J13" s="62">
        <v>1</v>
      </c>
      <c r="K13" s="62">
        <v>1</v>
      </c>
      <c r="L13" s="62">
        <v>10</v>
      </c>
      <c r="M13" s="62">
        <v>50</v>
      </c>
      <c r="N13" s="62">
        <v>55</v>
      </c>
      <c r="O13" s="69" t="s">
        <v>138</v>
      </c>
      <c r="P13" s="70">
        <f>'[1]Рассчет цен'!E16</f>
        <v>238.61199999999999</v>
      </c>
      <c r="Q13" s="71">
        <v>485</v>
      </c>
      <c r="R13" s="72">
        <f t="shared" si="0"/>
        <v>970</v>
      </c>
      <c r="S13" s="73">
        <f t="shared" si="1"/>
        <v>1.032588469984745</v>
      </c>
      <c r="T13" s="38">
        <v>3000</v>
      </c>
      <c r="U13" s="63">
        <v>12000</v>
      </c>
      <c r="V13" s="38">
        <v>3000</v>
      </c>
      <c r="W13" s="75">
        <v>43466</v>
      </c>
      <c r="X13" s="62" t="s">
        <v>89</v>
      </c>
      <c r="Y13" s="84"/>
      <c r="Z13" s="76"/>
      <c r="AA13" s="89"/>
      <c r="AB13" s="89"/>
      <c r="AC13" s="90"/>
      <c r="AD13" s="90"/>
      <c r="AE13" s="91" t="s">
        <v>122</v>
      </c>
      <c r="AF13" s="87"/>
      <c r="AG13" s="92"/>
      <c r="AH13" s="87"/>
      <c r="AI13" s="60"/>
      <c r="AJ13" s="38" t="s">
        <v>98</v>
      </c>
      <c r="AK13" s="38">
        <v>3000</v>
      </c>
    </row>
    <row r="14" spans="1:130" ht="112.5">
      <c r="A14" s="63">
        <v>7</v>
      </c>
      <c r="B14" s="62" t="s">
        <v>83</v>
      </c>
      <c r="C14" s="62" t="s">
        <v>11</v>
      </c>
      <c r="D14" s="67" t="s">
        <v>165</v>
      </c>
      <c r="E14" s="67" t="s">
        <v>139</v>
      </c>
      <c r="F14" s="84"/>
      <c r="G14" s="35" t="s">
        <v>9</v>
      </c>
      <c r="H14" s="67" t="s">
        <v>140</v>
      </c>
      <c r="I14" s="38" t="s">
        <v>141</v>
      </c>
      <c r="J14" s="93">
        <v>1</v>
      </c>
      <c r="K14" s="93">
        <v>1</v>
      </c>
      <c r="L14" s="93">
        <v>1</v>
      </c>
      <c r="M14" s="93">
        <v>25</v>
      </c>
      <c r="N14" s="93">
        <v>45</v>
      </c>
      <c r="O14" s="94" t="s">
        <v>142</v>
      </c>
      <c r="P14" s="95">
        <v>914.54399999999987</v>
      </c>
      <c r="Q14" s="71">
        <v>1499.2523200000001</v>
      </c>
      <c r="R14" s="72">
        <f t="shared" si="0"/>
        <v>2998.5046400000001</v>
      </c>
      <c r="S14" s="73">
        <f t="shared" si="1"/>
        <v>0.63934411028884375</v>
      </c>
      <c r="T14" s="38">
        <v>3000</v>
      </c>
      <c r="U14" s="63">
        <v>3000</v>
      </c>
      <c r="V14" s="74">
        <v>1000</v>
      </c>
      <c r="W14" s="75">
        <v>43466</v>
      </c>
      <c r="X14" s="62" t="s">
        <v>89</v>
      </c>
      <c r="Y14" s="59"/>
      <c r="Z14" s="61"/>
      <c r="AA14" s="96" t="s">
        <v>143</v>
      </c>
      <c r="AB14" s="96" t="s">
        <v>143</v>
      </c>
      <c r="AC14" s="61" t="s">
        <v>144</v>
      </c>
      <c r="AD14" s="96" t="s">
        <v>143</v>
      </c>
      <c r="AE14" s="96" t="s">
        <v>143</v>
      </c>
      <c r="AF14" s="61"/>
      <c r="AG14" s="97"/>
      <c r="AH14" s="97"/>
      <c r="AI14" s="60"/>
      <c r="AJ14" s="38" t="s">
        <v>98</v>
      </c>
      <c r="AK14" s="38">
        <v>500</v>
      </c>
      <c r="AL14" s="98"/>
      <c r="AM14" s="98"/>
      <c r="AN14" s="98"/>
      <c r="AO14" s="99"/>
      <c r="AP14" s="99"/>
      <c r="AQ14" s="99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</row>
    <row r="15" spans="1:130" ht="45">
      <c r="A15" s="63">
        <v>8</v>
      </c>
      <c r="B15" s="62" t="s">
        <v>83</v>
      </c>
      <c r="C15" s="62" t="s">
        <v>11</v>
      </c>
      <c r="D15" s="38" t="s">
        <v>166</v>
      </c>
      <c r="E15" s="101" t="s">
        <v>126</v>
      </c>
      <c r="F15" s="102"/>
      <c r="G15" s="103" t="s">
        <v>16</v>
      </c>
      <c r="H15" s="104" t="s">
        <v>145</v>
      </c>
      <c r="I15" s="105" t="s">
        <v>146</v>
      </c>
      <c r="J15" s="93">
        <v>1</v>
      </c>
      <c r="K15" s="93">
        <v>1</v>
      </c>
      <c r="L15" s="93">
        <v>10</v>
      </c>
      <c r="M15" s="93">
        <v>50</v>
      </c>
      <c r="N15" s="93">
        <v>70</v>
      </c>
      <c r="O15" s="94" t="s">
        <v>147</v>
      </c>
      <c r="P15" s="106">
        <f>'[1]Рассчет цен'!E18</f>
        <v>551.00400000000002</v>
      </c>
      <c r="Q15" s="107">
        <v>995</v>
      </c>
      <c r="R15" s="72">
        <f t="shared" si="0"/>
        <v>1990</v>
      </c>
      <c r="S15" s="73">
        <f t="shared" si="1"/>
        <v>0.80579451328846963</v>
      </c>
      <c r="T15" s="56">
        <v>3000</v>
      </c>
      <c r="U15" s="63">
        <v>6000</v>
      </c>
      <c r="V15" s="74">
        <v>2000</v>
      </c>
      <c r="W15" s="75">
        <v>43466</v>
      </c>
      <c r="X15" s="93" t="s">
        <v>89</v>
      </c>
      <c r="Y15" s="108"/>
      <c r="Z15" s="93"/>
      <c r="AA15" s="96" t="s">
        <v>143</v>
      </c>
      <c r="AB15" s="96" t="s">
        <v>143</v>
      </c>
      <c r="AC15" s="96" t="s">
        <v>143</v>
      </c>
      <c r="AD15" s="96" t="s">
        <v>143</v>
      </c>
      <c r="AE15" s="81" t="s">
        <v>143</v>
      </c>
      <c r="AF15" s="96" t="s">
        <v>143</v>
      </c>
      <c r="AG15" s="81" t="s">
        <v>143</v>
      </c>
      <c r="AH15" s="38"/>
      <c r="AI15" s="60" t="s">
        <v>148</v>
      </c>
      <c r="AJ15" s="38" t="s">
        <v>98</v>
      </c>
      <c r="AK15" s="38">
        <v>4200</v>
      </c>
    </row>
    <row r="16" spans="1:130" ht="67.5">
      <c r="A16" s="63">
        <v>9</v>
      </c>
      <c r="B16" s="62" t="s">
        <v>83</v>
      </c>
      <c r="C16" s="62" t="s">
        <v>11</v>
      </c>
      <c r="D16" s="12" t="s">
        <v>168</v>
      </c>
      <c r="E16" s="67" t="s">
        <v>149</v>
      </c>
      <c r="F16" s="59"/>
      <c r="G16" s="84"/>
      <c r="H16" s="109" t="s">
        <v>150</v>
      </c>
      <c r="I16" s="38" t="s">
        <v>151</v>
      </c>
      <c r="J16" s="93">
        <v>1</v>
      </c>
      <c r="K16" s="93">
        <v>1</v>
      </c>
      <c r="L16" s="93">
        <v>1</v>
      </c>
      <c r="M16" s="93">
        <v>10</v>
      </c>
      <c r="N16" s="93">
        <v>18</v>
      </c>
      <c r="O16" s="94" t="s">
        <v>147</v>
      </c>
      <c r="P16" s="110">
        <f>CEILING('[1]Рассчет цен'!E19,2)</f>
        <v>806</v>
      </c>
      <c r="Q16" s="111">
        <f>'[1]Рассчет цен'!F19</f>
        <v>1206.252</v>
      </c>
      <c r="R16" s="72">
        <f t="shared" si="0"/>
        <v>2412.5039999999999</v>
      </c>
      <c r="S16" s="73">
        <f t="shared" si="1"/>
        <v>0.496590570719603</v>
      </c>
      <c r="T16" s="111">
        <v>1000</v>
      </c>
      <c r="U16" s="63">
        <v>6000</v>
      </c>
      <c r="V16" s="74">
        <v>3000</v>
      </c>
      <c r="W16" s="75">
        <v>43466</v>
      </c>
      <c r="X16" s="62" t="s">
        <v>89</v>
      </c>
      <c r="Y16" s="59"/>
      <c r="Z16" s="61"/>
      <c r="AA16" s="67"/>
      <c r="AB16" s="67" t="s">
        <v>152</v>
      </c>
      <c r="AC16" s="67" t="s">
        <v>153</v>
      </c>
      <c r="AD16" s="67"/>
      <c r="AE16" s="97" t="s">
        <v>154</v>
      </c>
      <c r="AF16" s="59"/>
      <c r="AG16" s="112"/>
      <c r="AH16" s="112"/>
      <c r="AI16" s="60" t="s">
        <v>155</v>
      </c>
      <c r="AJ16" s="38" t="s">
        <v>98</v>
      </c>
      <c r="AK16" s="38">
        <v>1500</v>
      </c>
      <c r="AL16" s="99"/>
      <c r="AM16" s="98"/>
      <c r="AN16" s="98"/>
      <c r="AO16" s="98"/>
      <c r="AP16" s="99"/>
      <c r="AQ16" s="99"/>
      <c r="AR16" s="99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</row>
    <row r="17" spans="1:37" ht="90">
      <c r="A17" s="63">
        <v>10</v>
      </c>
      <c r="B17" s="62" t="s">
        <v>83</v>
      </c>
      <c r="C17" s="62" t="s">
        <v>11</v>
      </c>
      <c r="D17" s="16" t="s">
        <v>167</v>
      </c>
      <c r="E17" s="64" t="s">
        <v>126</v>
      </c>
      <c r="F17" s="83"/>
      <c r="G17" s="83" t="s">
        <v>156</v>
      </c>
      <c r="H17" s="67" t="str">
        <f>'[2]Рассчет цен'!B19</f>
        <v>Настольный светильник для выращивания растений  Характеристики: 20 Вт,  220-240 V, полноспектральный. 25 мкмоль/с.</v>
      </c>
      <c r="I17" s="65" t="s">
        <v>157</v>
      </c>
      <c r="J17" s="62">
        <v>1</v>
      </c>
      <c r="K17" s="62">
        <v>1</v>
      </c>
      <c r="L17" s="62">
        <v>1</v>
      </c>
      <c r="M17" s="62">
        <v>10</v>
      </c>
      <c r="N17" s="62">
        <v>60</v>
      </c>
      <c r="O17" s="69" t="s">
        <v>147</v>
      </c>
      <c r="P17" s="70">
        <f>'[1]Рассчет цен'!E20</f>
        <v>1737.4</v>
      </c>
      <c r="Q17" s="71">
        <f>'[1]Рассчет цен'!F20</f>
        <v>2606.1000000000004</v>
      </c>
      <c r="R17" s="72">
        <f t="shared" si="0"/>
        <v>5212.2000000000007</v>
      </c>
      <c r="S17" s="73">
        <f t="shared" si="1"/>
        <v>0.50000000000000022</v>
      </c>
      <c r="T17" s="38">
        <v>3000</v>
      </c>
      <c r="U17" s="63">
        <v>3000</v>
      </c>
      <c r="V17" s="74">
        <v>1000</v>
      </c>
      <c r="W17" s="75">
        <v>43466</v>
      </c>
      <c r="X17" s="62" t="s">
        <v>89</v>
      </c>
      <c r="Y17" s="84"/>
      <c r="Z17" s="76"/>
      <c r="AA17" s="89" t="s">
        <v>143</v>
      </c>
      <c r="AB17" s="89" t="s">
        <v>143</v>
      </c>
      <c r="AC17" s="89" t="s">
        <v>143</v>
      </c>
      <c r="AD17" s="89" t="s">
        <v>143</v>
      </c>
      <c r="AE17" s="89" t="s">
        <v>143</v>
      </c>
      <c r="AF17" s="89" t="s">
        <v>143</v>
      </c>
      <c r="AG17" s="89" t="s">
        <v>143</v>
      </c>
      <c r="AH17" s="87"/>
      <c r="AI17" s="60" t="s">
        <v>158</v>
      </c>
      <c r="AJ17" s="38" t="s">
        <v>98</v>
      </c>
      <c r="AK17" s="38">
        <v>750</v>
      </c>
    </row>
    <row r="18" spans="1:37" ht="78.75">
      <c r="A18" s="63">
        <v>11</v>
      </c>
      <c r="B18" s="62" t="s">
        <v>83</v>
      </c>
      <c r="C18" s="62" t="s">
        <v>11</v>
      </c>
      <c r="D18" s="61" t="s">
        <v>159</v>
      </c>
      <c r="E18" s="64" t="s">
        <v>160</v>
      </c>
      <c r="F18" s="83"/>
      <c r="G18" s="83"/>
      <c r="H18" s="67" t="s">
        <v>161</v>
      </c>
      <c r="I18" s="65"/>
      <c r="J18" s="62">
        <v>1</v>
      </c>
      <c r="K18" s="62">
        <v>1</v>
      </c>
      <c r="L18" s="62">
        <v>1</v>
      </c>
      <c r="M18" s="62">
        <v>10</v>
      </c>
      <c r="N18" s="62">
        <v>60</v>
      </c>
      <c r="O18" s="69" t="s">
        <v>147</v>
      </c>
      <c r="P18" s="70">
        <f>'[1]Рассчет цен'!E21</f>
        <v>1570.46</v>
      </c>
      <c r="Q18" s="71">
        <v>2499</v>
      </c>
      <c r="R18" s="72">
        <f t="shared" si="0"/>
        <v>4998</v>
      </c>
      <c r="S18" s="73">
        <f t="shared" si="1"/>
        <v>0.59125351807750581</v>
      </c>
      <c r="T18" s="38">
        <v>3000</v>
      </c>
      <c r="U18" s="63">
        <v>3000</v>
      </c>
      <c r="V18" s="38">
        <v>750</v>
      </c>
      <c r="W18" s="75">
        <v>43466</v>
      </c>
      <c r="X18" s="62" t="s">
        <v>89</v>
      </c>
      <c r="Y18" s="84"/>
      <c r="Z18" s="76"/>
      <c r="AA18" s="89" t="s">
        <v>143</v>
      </c>
      <c r="AB18" s="89" t="s">
        <v>143</v>
      </c>
      <c r="AC18" s="89" t="s">
        <v>143</v>
      </c>
      <c r="AD18" s="89" t="s">
        <v>143</v>
      </c>
      <c r="AE18" s="89" t="s">
        <v>143</v>
      </c>
      <c r="AF18" s="89" t="s">
        <v>143</v>
      </c>
      <c r="AG18" s="89" t="s">
        <v>143</v>
      </c>
      <c r="AH18" s="87"/>
      <c r="AI18" s="60" t="s">
        <v>162</v>
      </c>
      <c r="AJ18" s="61" t="s">
        <v>163</v>
      </c>
      <c r="AK18" s="38">
        <v>750</v>
      </c>
    </row>
    <row r="19" spans="1:37">
      <c r="U19" s="35" t="s">
        <v>164</v>
      </c>
      <c r="V19" s="113">
        <v>18509644.199999999</v>
      </c>
      <c r="W19" s="114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Основная</vt:lpstr>
      <vt:lpstr>Приходы товара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USR1CV82</dc:creator>
  <cp:lastModifiedBy>Kot ss</cp:lastModifiedBy>
  <cp:lastPrinted>2019-02-13T16:48:21Z</cp:lastPrinted>
  <dcterms:created xsi:type="dcterms:W3CDTF">2019-01-10T02:45:37Z</dcterms:created>
  <dcterms:modified xsi:type="dcterms:W3CDTF">2019-04-23T17:36:25Z</dcterms:modified>
</cp:coreProperties>
</file>